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315D7ED9-A1BF-4C49-9688-530F284FEA66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1 раздел" sheetId="1" r:id="rId1"/>
    <sheet name="2,3 раздел" sheetId="2" r:id="rId2"/>
    <sheet name="4,5 раздел" sheetId="3" r:id="rId3"/>
  </sheets>
  <calcPr calcId="18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42" i="2" l="1"/>
  <c r="K42" i="2"/>
  <c r="J42" i="2"/>
  <c r="L22" i="2"/>
  <c r="K22" i="2"/>
  <c r="J22" i="2"/>
  <c r="H35" i="1" l="1"/>
  <c r="J27" i="2"/>
  <c r="L47" i="2"/>
  <c r="K47" i="2"/>
  <c r="J35" i="1" l="1"/>
  <c r="J32" i="1"/>
  <c r="I32" i="1"/>
  <c r="H32" i="1"/>
  <c r="L27" i="2" l="1"/>
  <c r="K27" i="2"/>
  <c r="J47" i="2"/>
  <c r="L59" i="2" l="1"/>
  <c r="K59" i="2"/>
  <c r="J59" i="2"/>
  <c r="L16" i="2" l="1"/>
  <c r="J34" i="1" s="1"/>
  <c r="K16" i="2"/>
  <c r="I34" i="1" s="1"/>
  <c r="J16" i="2"/>
  <c r="H34" i="1" s="1"/>
  <c r="L33" i="2"/>
  <c r="K33" i="2"/>
  <c r="J33" i="2"/>
  <c r="L10" i="2"/>
  <c r="K10" i="2"/>
  <c r="J10" i="2"/>
  <c r="L6" i="2"/>
  <c r="L63" i="2" s="1"/>
  <c r="K6" i="2"/>
  <c r="J6" i="2"/>
  <c r="L14" i="2"/>
  <c r="J14" i="2"/>
  <c r="K14" i="2" s="1"/>
  <c r="L39" i="2"/>
  <c r="K39" i="2"/>
  <c r="J39" i="2"/>
  <c r="L36" i="2"/>
  <c r="K36" i="2"/>
  <c r="J36" i="2"/>
  <c r="J63" i="2" l="1"/>
  <c r="K63" i="2"/>
  <c r="J27" i="1"/>
  <c r="J28" i="1"/>
  <c r="J29" i="1"/>
  <c r="J31" i="1"/>
  <c r="J33" i="1"/>
  <c r="J36" i="1"/>
  <c r="J38" i="1"/>
  <c r="J39" i="1" s="1"/>
  <c r="J40" i="1"/>
  <c r="J41" i="1" s="1"/>
  <c r="I27" i="1"/>
  <c r="I28" i="1"/>
  <c r="I29" i="1"/>
  <c r="I31" i="1"/>
  <c r="I33" i="1"/>
  <c r="I35" i="1"/>
  <c r="I36" i="1"/>
  <c r="I38" i="1"/>
  <c r="I39" i="1" s="1"/>
  <c r="I40" i="1"/>
  <c r="I41" i="1" s="1"/>
  <c r="H27" i="1"/>
  <c r="H28" i="1"/>
  <c r="H29" i="1"/>
  <c r="H31" i="1"/>
  <c r="H33" i="1"/>
  <c r="H36" i="1"/>
  <c r="H38" i="1"/>
  <c r="H39" i="1" s="1"/>
  <c r="H40" i="1"/>
  <c r="H41" i="1" s="1"/>
  <c r="J42" i="1"/>
  <c r="J43" i="1" s="1"/>
  <c r="I42" i="1"/>
  <c r="I43" i="1" s="1"/>
  <c r="H42" i="1"/>
  <c r="H43" i="1" s="1"/>
  <c r="J30" i="2"/>
  <c r="L61" i="2"/>
  <c r="K61" i="2"/>
  <c r="J61" i="2"/>
  <c r="L30" i="2"/>
  <c r="K30" i="2"/>
  <c r="L19" i="2"/>
  <c r="K19" i="2"/>
  <c r="J19" i="2"/>
  <c r="L20" i="3"/>
  <c r="K20" i="3"/>
  <c r="J20" i="3"/>
  <c r="L10" i="3"/>
  <c r="K10" i="3"/>
  <c r="J10" i="3"/>
  <c r="L77" i="2"/>
  <c r="K77" i="2"/>
  <c r="J77" i="2"/>
  <c r="H37" i="1" l="1"/>
  <c r="I37" i="1"/>
  <c r="J37" i="1"/>
  <c r="J30" i="1"/>
  <c r="J44" i="1" s="1"/>
  <c r="H30" i="1"/>
  <c r="H44" i="1" s="1"/>
  <c r="I30" i="1"/>
  <c r="I44" i="1" s="1"/>
</calcChain>
</file>

<file path=xl/sharedStrings.xml><?xml version="1.0" encoding="utf-8"?>
<sst xmlns="http://schemas.openxmlformats.org/spreadsheetml/2006/main" count="602" uniqueCount="163">
  <si>
    <t>раздел</t>
  </si>
  <si>
    <t>подраздел</t>
  </si>
  <si>
    <t>целевая статья</t>
  </si>
  <si>
    <t>вид расходов</t>
  </si>
  <si>
    <t>код бюджетной классификации Российской Федерации</t>
  </si>
  <si>
    <t>КОСГУ</t>
  </si>
  <si>
    <t>Доп. ФК</t>
  </si>
  <si>
    <t>Доп. ЭК</t>
  </si>
  <si>
    <t>Сумма</t>
  </si>
  <si>
    <t>Приложение № 1</t>
  </si>
  <si>
    <t>к Общим требованиям к порядку составления, утверждения</t>
  </si>
  <si>
    <t>и ведения бюджетных смет казенных учреждений,</t>
  </si>
  <si>
    <t>утв. приказом Министерства финансов Российской Федерации</t>
  </si>
  <si>
    <t>от 14 февраля 2018 г. № 26н</t>
  </si>
  <si>
    <t>УТВЕРЖДАЮ</t>
  </si>
  <si>
    <t>(наименование должности лица, утверждающего смету;</t>
  </si>
  <si>
    <t>МОО администрации МО "Катангский район"</t>
  </si>
  <si>
    <t>наименование главного распорядителя (распорядителя) бюджетных средств; учреждения)</t>
  </si>
  <si>
    <t>(подпись)</t>
  </si>
  <si>
    <t>(расшифровка подписи)</t>
  </si>
  <si>
    <t>КОДЫ</t>
  </si>
  <si>
    <t>Формы по ОКУД</t>
  </si>
  <si>
    <t xml:space="preserve">Дата </t>
  </si>
  <si>
    <t>Глава по БК</t>
  </si>
  <si>
    <t>по ОКТМО</t>
  </si>
  <si>
    <t>по ОКЕИ</t>
  </si>
  <si>
    <t>по Сводному реестру</t>
  </si>
  <si>
    <t>0501012</t>
  </si>
  <si>
    <t>Получатель бюджетных средств</t>
  </si>
  <si>
    <t>Распорядитель бюджетных средств</t>
  </si>
  <si>
    <t>Главный распорядитель бюджетных средств</t>
  </si>
  <si>
    <t>Наименование бюджета</t>
  </si>
  <si>
    <t>Единица измерения: руб.</t>
  </si>
  <si>
    <t>Раздел 1. Итоговые показатели бюджетной сметы</t>
  </si>
  <si>
    <t>МО "Катангский район"</t>
  </si>
  <si>
    <t>07</t>
  </si>
  <si>
    <t>000000000</t>
  </si>
  <si>
    <t>000</t>
  </si>
  <si>
    <t>111</t>
  </si>
  <si>
    <t>00000</t>
  </si>
  <si>
    <t>0000000</t>
  </si>
  <si>
    <t>112</t>
  </si>
  <si>
    <t>119</t>
  </si>
  <si>
    <t>244</t>
  </si>
  <si>
    <t>851</t>
  </si>
  <si>
    <t>Всего</t>
  </si>
  <si>
    <t>Наименование показателя</t>
  </si>
  <si>
    <t>Код строки</t>
  </si>
  <si>
    <t>Раздел 2. Лимиты бюджетных обязательств по расходам получателя бюджетных средств</t>
  </si>
  <si>
    <t>Раздел 3. Лимиты бюджетных обязательств по расходам на предоставление бюджетных инвестиций юридическим лицам, субсидий бюджетным</t>
  </si>
  <si>
    <t>и автономным учреждениям, иным некоммерческим организациям, межбюджетных трансфертов, субсидий юридическим лицам, индивидуальным</t>
  </si>
  <si>
    <t>предпринимателям, физическим лицам — производителям товаров, работ, услуг, субсидий государственным корпорациям, компаниям,</t>
  </si>
  <si>
    <t>публично-правовым компаниям; осуществление платежей, взносов, безвозмездных перечислений субъектам международного права; обслуживание</t>
  </si>
  <si>
    <t>государственного долга, исполнение судебных актов, государственных гарантий Российской Федерации, а также по резервным расходам</t>
  </si>
  <si>
    <t>Раздел 4. Лимиты бюджетных обязательств по расходам на закупки товаров, работ, услуг, осуществляемые получателям</t>
  </si>
  <si>
    <t>бюджетных средств в пользу третьих лиц</t>
  </si>
  <si>
    <t>Раздел 5. СПРАВОЧНО: Бюджетные ассигнования на исполнение публичных нормативных обязательств</t>
  </si>
  <si>
    <t>Руководитель учреждения</t>
  </si>
  <si>
    <t>(уполномоченное лицо)</t>
  </si>
  <si>
    <t>(должность)</t>
  </si>
  <si>
    <t>(фамилия, инициалы)</t>
  </si>
  <si>
    <t>Исполнитель</t>
  </si>
  <si>
    <t>Заработная плата</t>
  </si>
  <si>
    <t>211</t>
  </si>
  <si>
    <t>Начисления на выплаты по оплате труда</t>
  </si>
  <si>
    <t>213</t>
  </si>
  <si>
    <t>Прочие несоциальные выплаты персоналу в натуральной форме</t>
  </si>
  <si>
    <t>214</t>
  </si>
  <si>
    <t>Компенсация расходов на оплату стоимости проезда и провоза багажа к месту использования отпуска</t>
  </si>
  <si>
    <t>Услуги связи</t>
  </si>
  <si>
    <t>0214001</t>
  </si>
  <si>
    <t>221</t>
  </si>
  <si>
    <t>Транспортные услуги</t>
  </si>
  <si>
    <t>222</t>
  </si>
  <si>
    <t>0222002</t>
  </si>
  <si>
    <t>0222005</t>
  </si>
  <si>
    <t>223</t>
  </si>
  <si>
    <t>0223002</t>
  </si>
  <si>
    <t>0223003</t>
  </si>
  <si>
    <t>Коммунальные услуги</t>
  </si>
  <si>
    <t>Другие расходы</t>
  </si>
  <si>
    <t>Оплата услуг электроэнергии</t>
  </si>
  <si>
    <t>Оплата услуг холодного водоснабжения</t>
  </si>
  <si>
    <t>Социальные пособия и компенсации персоналу в денежной форме</t>
  </si>
  <si>
    <t>Пособие за первые три дня временной нетрудоспособности за счет средств работодателя</t>
  </si>
  <si>
    <t>Налоги, пошлины и сборы</t>
  </si>
  <si>
    <t>Увеличение стоимости материальных запасов</t>
  </si>
  <si>
    <t>226</t>
  </si>
  <si>
    <t>Прочие работы, услуги</t>
  </si>
  <si>
    <t>266</t>
  </si>
  <si>
    <t>291</t>
  </si>
  <si>
    <t>340</t>
  </si>
  <si>
    <t>Увеличение стоимости продуктов питания</t>
  </si>
  <si>
    <t>342</t>
  </si>
  <si>
    <t>Увеличение стоимости прочих оборотных запасов (материалов)</t>
  </si>
  <si>
    <t>346</t>
  </si>
  <si>
    <t>Увеличение стоимости  права пользования</t>
  </si>
  <si>
    <t>352</t>
  </si>
  <si>
    <t>350</t>
  </si>
  <si>
    <t>Увеличение стоимости неисключительных прав на результаты интеллектуальной деятельности с неопределенным сроком полезного использования</t>
  </si>
  <si>
    <t>02</t>
  </si>
  <si>
    <t>0120173020</t>
  </si>
  <si>
    <t>0120200000</t>
  </si>
  <si>
    <t>10002</t>
  </si>
  <si>
    <t>310</t>
  </si>
  <si>
    <t>113</t>
  </si>
  <si>
    <t>296</t>
  </si>
  <si>
    <t>0296001</t>
  </si>
  <si>
    <t>Проезд детей к месту учебы, сдачи экзаменов, проведение олимпиад и т.п.</t>
  </si>
  <si>
    <t>Иные выплаты текущего характера физическим лицам</t>
  </si>
  <si>
    <t>Оплата услуг отопления</t>
  </si>
  <si>
    <t>0223001</t>
  </si>
  <si>
    <t>852</t>
  </si>
  <si>
    <t>0140200000</t>
  </si>
  <si>
    <t xml:space="preserve">Иные выплаты </t>
  </si>
  <si>
    <t>360</t>
  </si>
  <si>
    <t>0296002</t>
  </si>
  <si>
    <t>10</t>
  </si>
  <si>
    <t>03</t>
  </si>
  <si>
    <t>04</t>
  </si>
  <si>
    <t>Муниципальное казенное  общеобразовательное учреждение средняя общеобразовательная школа  с. Непа</t>
  </si>
  <si>
    <t>МКОУ СОШ с. Непа</t>
  </si>
  <si>
    <t xml:space="preserve">                                                                                          от "02" января 2019 года</t>
  </si>
  <si>
    <t xml:space="preserve"> экономист</t>
  </si>
  <si>
    <t>Сафьянникова М.Е.</t>
  </si>
  <si>
    <t>01</t>
  </si>
  <si>
    <t>10001</t>
  </si>
  <si>
    <t>0110200000</t>
  </si>
  <si>
    <t>20012</t>
  </si>
  <si>
    <t>0110173010</t>
  </si>
  <si>
    <t>247</t>
  </si>
  <si>
    <t>Увеличение стоимости основных средств</t>
  </si>
  <si>
    <t>БЮДЖЕТНАЯ СМЕТА НА 2021 ФИНАНСОВЫЙ ГОД                                                                                                      на 2021 ФИНАНСОВЫЙ ГОД и на ПЛАНОВЫЙ ПЕРИОД 2022 и 2023 годов</t>
  </si>
  <si>
    <t>02.01.2023</t>
  </si>
  <si>
    <t>на 2023 год                              (рублей)</t>
  </si>
  <si>
    <t>на 2024год                           (рублей)</t>
  </si>
  <si>
    <t>на 2025 год                              (рублей)</t>
  </si>
  <si>
    <t xml:space="preserve">                                                                                          от "02" января 2023 года</t>
  </si>
  <si>
    <t>БЮДЖЕТНАЯ СМЕТА НА 2023 ФИНАНСОВЫЙ ГОД                                                                                                       и на ПЛАНОВЫЙ ПЕРИОД 2024 и 2025 годов</t>
  </si>
  <si>
    <t>Директор</t>
  </si>
  <si>
    <t>И.А. Башаева</t>
  </si>
  <si>
    <t>на 2024 год                           (рублей)</t>
  </si>
  <si>
    <t>Директор МКОУ СОШ с. Непа</t>
  </si>
  <si>
    <t>И.А.Башаева</t>
  </si>
  <si>
    <t>01208L3041</t>
  </si>
  <si>
    <t>20004</t>
  </si>
  <si>
    <t>02004</t>
  </si>
  <si>
    <t>01209S2957</t>
  </si>
  <si>
    <t>02003</t>
  </si>
  <si>
    <t>20003</t>
  </si>
  <si>
    <t>01210S2976</t>
  </si>
  <si>
    <t>02002</t>
  </si>
  <si>
    <t>20002</t>
  </si>
  <si>
    <t>01213S2988</t>
  </si>
  <si>
    <t>0120673050</t>
  </si>
  <si>
    <t>10004</t>
  </si>
  <si>
    <t>0120300000</t>
  </si>
  <si>
    <t>0226004</t>
  </si>
  <si>
    <t>0226007</t>
  </si>
  <si>
    <t>Расходыв на прохождение работниками медицинского осмотра</t>
  </si>
  <si>
    <t>02012</t>
  </si>
  <si>
    <t>Оплата услуг твердого топлива при печном отоплении</t>
  </si>
  <si>
    <t>0223004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</si>
</sst>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₽_-;\-* #,##0.00\ _₽_-;_-* &quot;-&quot;??\ _₽_-;_-@_-"/>
    <numFmt numFmtId="165" formatCode="#,##0.00_ ;\-#,##0.00\ "/>
  </numFmts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7"/>
      <name val="Times New Roman"/>
      <family val="1"/>
      <charset val="204"/>
    </font>
    <font>
      <sz val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name val="Calibri"/>
      <family val="2"/>
    </font>
    <font>
      <b/>
      <sz val="8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color indexed="8"/>
      <name val="Calibri"/>
      <family val="2"/>
    </font>
    <font>
      <b/>
      <u/>
      <sz val="10"/>
      <color indexed="8"/>
      <name val="Times New Roman"/>
      <family val="1"/>
      <charset val="204"/>
    </font>
    <font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6" fillId="0" borderId="0" xfId="0" applyNumberFormat="1" applyFont="1" applyAlignment="1">
      <alignment horizontal="right"/>
    </xf>
    <xf numFmtId="0" fontId="3" fillId="0" borderId="1" xfId="0" applyFont="1" applyBorder="1"/>
    <xf numFmtId="0" fontId="3" fillId="0" borderId="2" xfId="0" applyFont="1" applyBorder="1"/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3" fillId="0" borderId="0" xfId="0" applyFont="1" applyAlignment="1">
      <alignment horizontal="right"/>
    </xf>
    <xf numFmtId="49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/>
    <xf numFmtId="164" fontId="3" fillId="0" borderId="2" xfId="1" applyFont="1" applyBorder="1" applyAlignment="1">
      <alignment horizontal="center"/>
    </xf>
    <xf numFmtId="164" fontId="9" fillId="0" borderId="2" xfId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0" fillId="0" borderId="0" xfId="0" applyBorder="1"/>
    <xf numFmtId="0" fontId="3" fillId="0" borderId="0" xfId="0" applyFont="1" applyBorder="1" applyAlignment="1"/>
    <xf numFmtId="0" fontId="0" fillId="0" borderId="0" xfId="0" applyBorder="1" applyAlignment="1"/>
    <xf numFmtId="0" fontId="4" fillId="0" borderId="0" xfId="0" applyFont="1" applyBorder="1" applyAlignment="1"/>
    <xf numFmtId="0" fontId="3" fillId="0" borderId="0" xfId="0" applyFont="1" applyBorder="1" applyAlignment="1">
      <alignment horizontal="center"/>
    </xf>
    <xf numFmtId="49" fontId="9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49" fontId="3" fillId="0" borderId="2" xfId="0" applyNumberFormat="1" applyFont="1" applyBorder="1" applyAlignment="1">
      <alignment horizontal="left"/>
    </xf>
    <xf numFmtId="14" fontId="3" fillId="0" borderId="2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horizontal="center"/>
    </xf>
    <xf numFmtId="0" fontId="13" fillId="2" borderId="2" xfId="0" applyFont="1" applyFill="1" applyBorder="1"/>
    <xf numFmtId="0" fontId="14" fillId="2" borderId="2" xfId="0" applyFont="1" applyFill="1" applyBorder="1" applyAlignment="1">
      <alignment horizontal="center" vertical="center"/>
    </xf>
    <xf numFmtId="49" fontId="14" fillId="2" borderId="2" xfId="0" applyNumberFormat="1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/>
    </xf>
    <xf numFmtId="164" fontId="9" fillId="0" borderId="0" xfId="1" applyFont="1" applyBorder="1" applyAlignment="1">
      <alignment horizontal="center" vertical="center"/>
    </xf>
    <xf numFmtId="164" fontId="18" fillId="0" borderId="0" xfId="0" applyNumberFormat="1" applyFont="1"/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164" fontId="4" fillId="0" borderId="0" xfId="0" applyNumberFormat="1" applyFont="1" applyAlignment="1">
      <alignment horizontal="left"/>
    </xf>
    <xf numFmtId="164" fontId="4" fillId="0" borderId="0" xfId="1" applyFont="1" applyBorder="1" applyAlignment="1">
      <alignment horizontal="center" vertical="center"/>
    </xf>
    <xf numFmtId="164" fontId="11" fillId="2" borderId="0" xfId="0" applyNumberFormat="1" applyFont="1" applyFill="1" applyAlignment="1">
      <alignment horizontal="left"/>
    </xf>
    <xf numFmtId="164" fontId="6" fillId="2" borderId="0" xfId="0" applyNumberFormat="1" applyFont="1" applyFill="1" applyAlignment="1">
      <alignment horizontal="left"/>
    </xf>
    <xf numFmtId="0" fontId="11" fillId="2" borderId="0" xfId="0" applyFont="1" applyFill="1" applyAlignment="1">
      <alignment horizontal="left"/>
    </xf>
    <xf numFmtId="0" fontId="6" fillId="2" borderId="0" xfId="0" applyFont="1" applyFill="1" applyAlignment="1">
      <alignment horizontal="left"/>
    </xf>
    <xf numFmtId="14" fontId="3" fillId="0" borderId="1" xfId="0" applyNumberFormat="1" applyFont="1" applyBorder="1" applyAlignment="1">
      <alignment horizontal="left"/>
    </xf>
    <xf numFmtId="165" fontId="3" fillId="0" borderId="2" xfId="1" applyNumberFormat="1" applyFont="1" applyBorder="1" applyAlignment="1">
      <alignment horizontal="center"/>
    </xf>
    <xf numFmtId="165" fontId="9" fillId="0" borderId="2" xfId="1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164" fontId="6" fillId="2" borderId="0" xfId="1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/>
    </xf>
    <xf numFmtId="164" fontId="11" fillId="2" borderId="0" xfId="0" applyNumberFormat="1" applyFont="1" applyFill="1" applyBorder="1" applyAlignment="1">
      <alignment horizontal="left"/>
    </xf>
    <xf numFmtId="0" fontId="11" fillId="2" borderId="0" xfId="0" applyFont="1" applyFill="1" applyBorder="1" applyAlignment="1">
      <alignment horizontal="left"/>
    </xf>
    <xf numFmtId="0" fontId="3" fillId="0" borderId="2" xfId="0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/>
    </xf>
    <xf numFmtId="4" fontId="14" fillId="2" borderId="2" xfId="1" applyNumberFormat="1" applyFont="1" applyFill="1" applyBorder="1" applyAlignment="1">
      <alignment horizontal="center" vertical="center"/>
    </xf>
    <xf numFmtId="4" fontId="6" fillId="2" borderId="0" xfId="0" applyNumberFormat="1" applyFont="1" applyFill="1" applyAlignment="1">
      <alignment horizontal="left"/>
    </xf>
    <xf numFmtId="0" fontId="15" fillId="3" borderId="2" xfId="0" applyFont="1" applyFill="1" applyBorder="1"/>
    <xf numFmtId="0" fontId="16" fillId="3" borderId="2" xfId="0" applyFont="1" applyFill="1" applyBorder="1" applyAlignment="1">
      <alignment horizontal="center" vertical="center"/>
    </xf>
    <xf numFmtId="49" fontId="16" fillId="3" borderId="2" xfId="0" applyNumberFormat="1" applyFont="1" applyFill="1" applyBorder="1" applyAlignment="1">
      <alignment horizontal="center" vertical="center"/>
    </xf>
    <xf numFmtId="4" fontId="16" fillId="3" borderId="2" xfId="1" applyNumberFormat="1" applyFont="1" applyFill="1" applyBorder="1" applyAlignment="1">
      <alignment horizontal="center" vertical="center"/>
    </xf>
    <xf numFmtId="0" fontId="13" fillId="3" borderId="2" xfId="0" applyFont="1" applyFill="1" applyBorder="1"/>
    <xf numFmtId="0" fontId="14" fillId="3" borderId="2" xfId="0" applyFont="1" applyFill="1" applyBorder="1" applyAlignment="1">
      <alignment horizontal="center" vertical="center"/>
    </xf>
    <xf numFmtId="49" fontId="14" fillId="3" borderId="2" xfId="0" applyNumberFormat="1" applyFont="1" applyFill="1" applyBorder="1" applyAlignment="1">
      <alignment horizontal="center" vertical="center"/>
    </xf>
    <xf numFmtId="4" fontId="14" fillId="3" borderId="2" xfId="1" applyNumberFormat="1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wrapText="1"/>
    </xf>
    <xf numFmtId="0" fontId="15" fillId="3" borderId="2" xfId="0" applyFont="1" applyFill="1" applyBorder="1" applyAlignment="1">
      <alignment wrapText="1"/>
    </xf>
    <xf numFmtId="0" fontId="15" fillId="3" borderId="2" xfId="0" applyFont="1" applyFill="1" applyBorder="1" applyAlignment="1">
      <alignment horizontal="left" wrapText="1"/>
    </xf>
    <xf numFmtId="0" fontId="16" fillId="3" borderId="2" xfId="0" applyFont="1" applyFill="1" applyBorder="1" applyAlignment="1">
      <alignment horizontal="left" vertical="center"/>
    </xf>
    <xf numFmtId="49" fontId="16" fillId="3" borderId="2" xfId="0" applyNumberFormat="1" applyFont="1" applyFill="1" applyBorder="1" applyAlignment="1">
      <alignment horizontal="left" vertical="center"/>
    </xf>
    <xf numFmtId="4" fontId="11" fillId="2" borderId="0" xfId="0" applyNumberFormat="1" applyFont="1" applyFill="1" applyAlignment="1">
      <alignment horizontal="left"/>
    </xf>
    <xf numFmtId="0" fontId="8" fillId="0" borderId="0" xfId="0" applyFont="1" applyAlignment="1">
      <alignment horizontal="center" vertical="center" wrapText="1"/>
    </xf>
    <xf numFmtId="0" fontId="0" fillId="0" borderId="0" xfId="0" applyBorder="1" applyAlignment="1">
      <alignment wrapText="1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9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10" fillId="0" borderId="0" xfId="0" applyFont="1" applyAlignment="1">
      <alignment horizontal="center"/>
    </xf>
    <xf numFmtId="49" fontId="9" fillId="0" borderId="5" xfId="0" applyNumberFormat="1" applyFont="1" applyBorder="1" applyAlignment="1">
      <alignment horizontal="right"/>
    </xf>
    <xf numFmtId="49" fontId="9" fillId="0" borderId="3" xfId="0" applyNumberFormat="1" applyFont="1" applyBorder="1" applyAlignment="1">
      <alignment horizontal="right"/>
    </xf>
    <xf numFmtId="49" fontId="9" fillId="0" borderId="4" xfId="0" applyNumberFormat="1" applyFont="1" applyBorder="1" applyAlignment="1">
      <alignment horizontal="right"/>
    </xf>
    <xf numFmtId="49" fontId="14" fillId="3" borderId="5" xfId="0" applyNumberFormat="1" applyFont="1" applyFill="1" applyBorder="1" applyAlignment="1">
      <alignment horizontal="center"/>
    </xf>
    <xf numFmtId="49" fontId="14" fillId="3" borderId="3" xfId="0" applyNumberFormat="1" applyFont="1" applyFill="1" applyBorder="1" applyAlignment="1">
      <alignment horizontal="center"/>
    </xf>
    <xf numFmtId="49" fontId="14" fillId="3" borderId="4" xfId="0" applyNumberFormat="1" applyFont="1" applyFill="1" applyBorder="1" applyAlignment="1">
      <alignment horizontal="center"/>
    </xf>
    <xf numFmtId="0" fontId="17" fillId="3" borderId="5" xfId="0" applyFont="1" applyFill="1" applyBorder="1" applyAlignment="1">
      <alignment wrapText="1"/>
    </xf>
    <xf numFmtId="0" fontId="20" fillId="3" borderId="3" xfId="0" applyFont="1" applyFill="1" applyBorder="1" applyAlignment="1">
      <alignment wrapText="1"/>
    </xf>
    <xf numFmtId="0" fontId="20" fillId="3" borderId="4" xfId="0" applyFont="1" applyFill="1" applyBorder="1" applyAlignment="1">
      <alignment wrapText="1"/>
    </xf>
    <xf numFmtId="49" fontId="9" fillId="0" borderId="5" xfId="0" applyNumberFormat="1" applyFont="1" applyBorder="1" applyAlignment="1">
      <alignment horizontal="center"/>
    </xf>
    <xf numFmtId="49" fontId="9" fillId="0" borderId="3" xfId="0" applyNumberFormat="1" applyFont="1" applyBorder="1" applyAlignment="1">
      <alignment horizontal="center"/>
    </xf>
    <xf numFmtId="49" fontId="9" fillId="0" borderId="4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14" fontId="3" fillId="0" borderId="2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8" fillId="0" borderId="5" xfId="0" applyFont="1" applyBorder="1" applyAlignment="1">
      <alignment horizontal="center"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111"/>
  <sheetViews>
    <sheetView topLeftCell="A22" workbookViewId="0">
      <selection activeCell="I45" sqref="I45"/>
    </sheetView>
  </sheetViews>
  <sheetFormatPr defaultRowHeight="15" x14ac:dyDescent="0.25"/>
  <cols>
    <col min="1" max="1" width="7.42578125" customWidth="1"/>
    <col min="2" max="2" width="9.7109375" customWidth="1"/>
    <col min="3" max="3" width="13.140625" customWidth="1"/>
    <col min="8" max="10" width="21.7109375" customWidth="1"/>
  </cols>
  <sheetData>
    <row r="1" spans="1:46" ht="10.5" customHeight="1" x14ac:dyDescent="0.25">
      <c r="A1" s="2"/>
      <c r="B1" s="2"/>
      <c r="C1" s="2"/>
      <c r="D1" s="2"/>
      <c r="E1" s="2"/>
      <c r="F1" s="2"/>
      <c r="G1" s="2"/>
      <c r="H1" s="2"/>
      <c r="I1" s="2"/>
      <c r="J1" s="4" t="s">
        <v>9</v>
      </c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1"/>
      <c r="AT1" s="1"/>
    </row>
    <row r="2" spans="1:46" ht="10.5" customHeight="1" x14ac:dyDescent="0.25">
      <c r="A2" s="2"/>
      <c r="B2" s="2"/>
      <c r="C2" s="2"/>
      <c r="D2" s="2"/>
      <c r="E2" s="2"/>
      <c r="F2" s="2"/>
      <c r="G2" s="2"/>
      <c r="H2" s="2"/>
      <c r="I2" s="2"/>
      <c r="J2" s="4" t="s">
        <v>10</v>
      </c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1"/>
      <c r="AT2" s="1"/>
    </row>
    <row r="3" spans="1:46" ht="9" customHeight="1" x14ac:dyDescent="0.25">
      <c r="A3" s="2"/>
      <c r="B3" s="2"/>
      <c r="C3" s="2"/>
      <c r="D3" s="2"/>
      <c r="E3" s="2"/>
      <c r="F3" s="2"/>
      <c r="G3" s="2"/>
      <c r="H3" s="2"/>
      <c r="I3" s="2"/>
      <c r="J3" s="4" t="s">
        <v>11</v>
      </c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1"/>
      <c r="AT3" s="1"/>
    </row>
    <row r="4" spans="1:46" ht="9.75" customHeight="1" x14ac:dyDescent="0.25">
      <c r="A4" s="2"/>
      <c r="B4" s="2"/>
      <c r="C4" s="2"/>
      <c r="D4" s="2"/>
      <c r="E4" s="2"/>
      <c r="F4" s="2"/>
      <c r="G4" s="2"/>
      <c r="H4" s="2"/>
      <c r="I4" s="2"/>
      <c r="J4" s="4" t="s">
        <v>12</v>
      </c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1"/>
      <c r="AT4" s="1"/>
    </row>
    <row r="5" spans="1:46" ht="9.75" customHeight="1" x14ac:dyDescent="0.25">
      <c r="A5" s="2"/>
      <c r="B5" s="2"/>
      <c r="C5" s="2"/>
      <c r="D5" s="2"/>
      <c r="E5" s="2"/>
      <c r="F5" s="2"/>
      <c r="G5" s="2"/>
      <c r="H5" s="2"/>
      <c r="I5" s="2"/>
      <c r="J5" s="5" t="s">
        <v>13</v>
      </c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1"/>
      <c r="AT5" s="1"/>
    </row>
    <row r="6" spans="1:46" ht="14.25" customHeight="1" x14ac:dyDescent="0.25">
      <c r="A6" s="2"/>
      <c r="B6" s="2"/>
      <c r="C6" s="2"/>
      <c r="D6" s="2"/>
      <c r="E6" s="2"/>
      <c r="F6" s="2"/>
      <c r="G6" s="2"/>
      <c r="H6" s="71" t="s">
        <v>14</v>
      </c>
      <c r="I6" s="71"/>
      <c r="J6" s="71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1"/>
      <c r="AT6" s="1"/>
    </row>
    <row r="7" spans="1:46" x14ac:dyDescent="0.25">
      <c r="A7" s="2"/>
      <c r="B7" s="2"/>
      <c r="C7" s="2"/>
      <c r="D7" s="2"/>
      <c r="E7" s="2"/>
      <c r="F7" s="2"/>
      <c r="G7" s="2"/>
      <c r="H7" s="73" t="s">
        <v>139</v>
      </c>
      <c r="I7" s="73"/>
      <c r="J7" s="73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1"/>
      <c r="AT7" s="1"/>
    </row>
    <row r="8" spans="1:46" ht="10.5" customHeight="1" x14ac:dyDescent="0.25">
      <c r="A8" s="2"/>
      <c r="B8" s="2"/>
      <c r="C8" s="2"/>
      <c r="D8" s="2"/>
      <c r="E8" s="2"/>
      <c r="F8" s="2"/>
      <c r="G8" s="2"/>
      <c r="H8" s="72" t="s">
        <v>15</v>
      </c>
      <c r="I8" s="72"/>
      <c r="J8" s="7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1"/>
      <c r="AT8" s="1"/>
    </row>
    <row r="9" spans="1:46" x14ac:dyDescent="0.25">
      <c r="A9" s="2"/>
      <c r="B9" s="2"/>
      <c r="C9" s="2"/>
      <c r="D9" s="2"/>
      <c r="E9" s="2"/>
      <c r="F9" s="2"/>
      <c r="G9" s="2"/>
      <c r="H9" s="73" t="s">
        <v>121</v>
      </c>
      <c r="I9" s="73"/>
      <c r="J9" s="73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1"/>
      <c r="AT9" s="1"/>
    </row>
    <row r="10" spans="1:46" ht="9.75" customHeight="1" x14ac:dyDescent="0.25">
      <c r="A10" s="2"/>
      <c r="B10" s="2"/>
      <c r="C10" s="2"/>
      <c r="D10" s="2"/>
      <c r="E10" s="2"/>
      <c r="F10" s="2"/>
      <c r="G10" s="2"/>
      <c r="H10" s="74" t="s">
        <v>17</v>
      </c>
      <c r="I10" s="74"/>
      <c r="J10" s="74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1"/>
      <c r="AT10" s="1"/>
    </row>
    <row r="11" spans="1:46" x14ac:dyDescent="0.25">
      <c r="A11" s="2"/>
      <c r="B11" s="2"/>
      <c r="C11" s="2"/>
      <c r="D11" s="2"/>
      <c r="E11" s="2"/>
      <c r="F11" s="2"/>
      <c r="G11" s="2"/>
      <c r="H11" s="6"/>
      <c r="I11" s="2"/>
      <c r="J11" s="46" t="s">
        <v>140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1"/>
      <c r="AT11" s="1"/>
    </row>
    <row r="12" spans="1:46" ht="10.5" customHeight="1" x14ac:dyDescent="0.25">
      <c r="A12" s="2"/>
      <c r="B12" s="2"/>
      <c r="C12" s="2"/>
      <c r="D12" s="2"/>
      <c r="E12" s="2"/>
      <c r="F12" s="2"/>
      <c r="G12" s="2"/>
      <c r="H12" s="3" t="s">
        <v>18</v>
      </c>
      <c r="I12" s="3"/>
      <c r="J12" s="3" t="s">
        <v>19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1"/>
      <c r="AT12" s="1"/>
    </row>
    <row r="13" spans="1:46" x14ac:dyDescent="0.25">
      <c r="A13" s="2"/>
      <c r="B13" s="2"/>
      <c r="C13" s="2"/>
      <c r="D13" s="2"/>
      <c r="E13" s="2"/>
      <c r="F13" s="2"/>
      <c r="G13" s="2"/>
      <c r="H13" s="2"/>
      <c r="I13" s="2"/>
      <c r="J13" s="52" t="s">
        <v>133</v>
      </c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1"/>
      <c r="AT13" s="1"/>
    </row>
    <row r="14" spans="1:46" x14ac:dyDescent="0.25">
      <c r="A14" s="2"/>
      <c r="B14" s="2"/>
      <c r="C14" s="2"/>
      <c r="D14" s="2"/>
      <c r="E14" s="2"/>
      <c r="F14" s="2"/>
      <c r="G14" s="2"/>
      <c r="H14" s="2"/>
      <c r="I14" s="2"/>
      <c r="J14" s="13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1"/>
      <c r="AT14" s="1"/>
    </row>
    <row r="15" spans="1:46" ht="30" customHeight="1" x14ac:dyDescent="0.25">
      <c r="A15" s="69" t="s">
        <v>138</v>
      </c>
      <c r="B15" s="69"/>
      <c r="C15" s="69"/>
      <c r="D15" s="69"/>
      <c r="E15" s="69"/>
      <c r="F15" s="69"/>
      <c r="G15" s="69"/>
      <c r="H15" s="69"/>
      <c r="I15" s="70"/>
      <c r="J15" s="13" t="s">
        <v>20</v>
      </c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1"/>
      <c r="AT15" s="1"/>
    </row>
    <row r="16" spans="1:46" ht="12.75" customHeight="1" x14ac:dyDescent="0.25">
      <c r="A16" s="2"/>
      <c r="B16" s="2"/>
      <c r="C16" s="2"/>
      <c r="D16" s="2"/>
      <c r="E16" s="2"/>
      <c r="F16" s="2"/>
      <c r="G16" s="2"/>
      <c r="H16" s="2"/>
      <c r="I16" s="11" t="s">
        <v>21</v>
      </c>
      <c r="J16" s="12" t="s">
        <v>27</v>
      </c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1"/>
      <c r="AT16" s="1"/>
    </row>
    <row r="17" spans="1:46" x14ac:dyDescent="0.25">
      <c r="A17" s="75" t="s">
        <v>137</v>
      </c>
      <c r="B17" s="75"/>
      <c r="C17" s="75"/>
      <c r="D17" s="75"/>
      <c r="E17" s="75"/>
      <c r="F17" s="75"/>
      <c r="G17" s="75"/>
      <c r="H17" s="75"/>
      <c r="I17" s="11" t="s">
        <v>22</v>
      </c>
      <c r="J17" s="52" t="s">
        <v>133</v>
      </c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1"/>
      <c r="AT17" s="1"/>
    </row>
    <row r="18" spans="1:46" ht="27" customHeight="1" x14ac:dyDescent="0.25">
      <c r="A18" s="76" t="s">
        <v>28</v>
      </c>
      <c r="B18" s="76"/>
      <c r="C18" s="76"/>
      <c r="D18" s="79" t="s">
        <v>120</v>
      </c>
      <c r="E18" s="79"/>
      <c r="F18" s="79"/>
      <c r="G18" s="79"/>
      <c r="H18" s="79"/>
      <c r="I18" s="11" t="s">
        <v>26</v>
      </c>
      <c r="J18" s="13">
        <v>985</v>
      </c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1"/>
      <c r="AT18" s="1"/>
    </row>
    <row r="19" spans="1:46" x14ac:dyDescent="0.25">
      <c r="A19" s="76" t="s">
        <v>29</v>
      </c>
      <c r="B19" s="76"/>
      <c r="C19" s="76"/>
      <c r="D19" s="80" t="s">
        <v>121</v>
      </c>
      <c r="E19" s="80"/>
      <c r="F19" s="80"/>
      <c r="G19" s="80"/>
      <c r="H19" s="80"/>
      <c r="I19" s="11" t="s">
        <v>26</v>
      </c>
      <c r="J19" s="13">
        <v>985</v>
      </c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1"/>
      <c r="AT19" s="1"/>
    </row>
    <row r="20" spans="1:46" x14ac:dyDescent="0.25">
      <c r="A20" s="76" t="s">
        <v>30</v>
      </c>
      <c r="B20" s="76"/>
      <c r="C20" s="76"/>
      <c r="D20" s="80" t="s">
        <v>16</v>
      </c>
      <c r="E20" s="80"/>
      <c r="F20" s="80"/>
      <c r="G20" s="80"/>
      <c r="H20" s="80"/>
      <c r="I20" s="11" t="s">
        <v>23</v>
      </c>
      <c r="J20" s="13">
        <v>985</v>
      </c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1"/>
      <c r="AT20" s="1"/>
    </row>
    <row r="21" spans="1:46" x14ac:dyDescent="0.25">
      <c r="A21" s="76" t="s">
        <v>31</v>
      </c>
      <c r="B21" s="76"/>
      <c r="C21" s="76"/>
      <c r="D21" s="80" t="s">
        <v>34</v>
      </c>
      <c r="E21" s="80"/>
      <c r="F21" s="80"/>
      <c r="G21" s="80"/>
      <c r="H21" s="80"/>
      <c r="I21" s="11" t="s">
        <v>24</v>
      </c>
      <c r="J21" s="13">
        <v>25616419101</v>
      </c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1"/>
      <c r="AT21" s="1"/>
    </row>
    <row r="22" spans="1:46" x14ac:dyDescent="0.25">
      <c r="A22" s="76" t="s">
        <v>32</v>
      </c>
      <c r="B22" s="76"/>
      <c r="C22" s="76"/>
      <c r="D22" s="2"/>
      <c r="E22" s="2"/>
      <c r="F22" s="2"/>
      <c r="G22" s="2"/>
      <c r="H22" s="2"/>
      <c r="I22" s="11" t="s">
        <v>25</v>
      </c>
      <c r="J22" s="13">
        <v>383</v>
      </c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1"/>
      <c r="AT22" s="1"/>
    </row>
    <row r="23" spans="1:46" x14ac:dyDescent="0.25">
      <c r="A23" s="81" t="s">
        <v>33</v>
      </c>
      <c r="B23" s="81"/>
      <c r="C23" s="81"/>
      <c r="D23" s="81"/>
      <c r="E23" s="81"/>
      <c r="F23" s="81"/>
      <c r="G23" s="81"/>
      <c r="H23" s="81"/>
      <c r="I23" s="81"/>
      <c r="J23" s="81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1"/>
      <c r="AT23" s="1"/>
    </row>
    <row r="24" spans="1:46" ht="20.25" customHeight="1" x14ac:dyDescent="0.25">
      <c r="A24" s="77" t="s">
        <v>4</v>
      </c>
      <c r="B24" s="77"/>
      <c r="C24" s="77"/>
      <c r="D24" s="77"/>
      <c r="E24" s="77" t="s">
        <v>5</v>
      </c>
      <c r="F24" s="77" t="s">
        <v>6</v>
      </c>
      <c r="G24" s="77" t="s">
        <v>7</v>
      </c>
      <c r="H24" s="78" t="s">
        <v>8</v>
      </c>
      <c r="I24" s="78"/>
      <c r="J24" s="78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1"/>
      <c r="AT24" s="1"/>
    </row>
    <row r="25" spans="1:46" ht="25.5" x14ac:dyDescent="0.25">
      <c r="A25" s="8" t="s">
        <v>0</v>
      </c>
      <c r="B25" s="9" t="s">
        <v>1</v>
      </c>
      <c r="C25" s="9" t="s">
        <v>2</v>
      </c>
      <c r="D25" s="9" t="s">
        <v>3</v>
      </c>
      <c r="E25" s="77"/>
      <c r="F25" s="77"/>
      <c r="G25" s="77"/>
      <c r="H25" s="51" t="s">
        <v>134</v>
      </c>
      <c r="I25" s="51" t="s">
        <v>135</v>
      </c>
      <c r="J25" s="51" t="s">
        <v>136</v>
      </c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1"/>
      <c r="AT25" s="1"/>
    </row>
    <row r="26" spans="1:46" ht="12.75" customHeight="1" x14ac:dyDescent="0.25">
      <c r="A26" s="10">
        <v>1</v>
      </c>
      <c r="B26" s="10">
        <v>2</v>
      </c>
      <c r="C26" s="10">
        <v>3</v>
      </c>
      <c r="D26" s="10">
        <v>4</v>
      </c>
      <c r="E26" s="10">
        <v>5</v>
      </c>
      <c r="F26" s="10">
        <v>6</v>
      </c>
      <c r="G26" s="10">
        <v>7</v>
      </c>
      <c r="H26" s="10">
        <v>8</v>
      </c>
      <c r="I26" s="10">
        <v>9</v>
      </c>
      <c r="J26" s="10">
        <v>10</v>
      </c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1"/>
      <c r="AT26" s="1"/>
    </row>
    <row r="27" spans="1:46" ht="12.75" customHeight="1" x14ac:dyDescent="0.25">
      <c r="A27" s="12" t="s">
        <v>35</v>
      </c>
      <c r="B27" s="12" t="s">
        <v>125</v>
      </c>
      <c r="C27" s="12" t="s">
        <v>36</v>
      </c>
      <c r="D27" s="12" t="s">
        <v>38</v>
      </c>
      <c r="E27" s="12" t="s">
        <v>37</v>
      </c>
      <c r="F27" s="12" t="s">
        <v>39</v>
      </c>
      <c r="G27" s="12" t="s">
        <v>40</v>
      </c>
      <c r="H27" s="44">
        <f>SUM('2,3 раздел'!J7+'2,3 раздел'!J34)</f>
        <v>2105000</v>
      </c>
      <c r="I27" s="44">
        <f>SUM('2,3 раздел'!K7+'2,3 раздел'!K34)</f>
        <v>2105000</v>
      </c>
      <c r="J27" s="44">
        <f>SUM('2,3 раздел'!L7+'2,3 раздел'!L34)</f>
        <v>2105000</v>
      </c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1"/>
      <c r="AT27" s="1"/>
    </row>
    <row r="28" spans="1:46" ht="12.75" customHeight="1" x14ac:dyDescent="0.25">
      <c r="A28" s="12" t="s">
        <v>35</v>
      </c>
      <c r="B28" s="12" t="s">
        <v>125</v>
      </c>
      <c r="C28" s="12" t="s">
        <v>36</v>
      </c>
      <c r="D28" s="10">
        <v>119</v>
      </c>
      <c r="E28" s="12" t="s">
        <v>37</v>
      </c>
      <c r="F28" s="12" t="s">
        <v>39</v>
      </c>
      <c r="G28" s="12" t="s">
        <v>40</v>
      </c>
      <c r="H28" s="44">
        <f>SUM('2,3 раздел'!J11)</f>
        <v>630000</v>
      </c>
      <c r="I28" s="44">
        <f>SUM('2,3 раздел'!K11)</f>
        <v>630000</v>
      </c>
      <c r="J28" s="44">
        <f>SUM('2,3 раздел'!L11)</f>
        <v>630000</v>
      </c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1"/>
      <c r="AT28" s="1"/>
    </row>
    <row r="29" spans="1:46" ht="12.75" customHeight="1" x14ac:dyDescent="0.25">
      <c r="A29" s="12" t="s">
        <v>35</v>
      </c>
      <c r="B29" s="12" t="s">
        <v>125</v>
      </c>
      <c r="C29" s="12" t="s">
        <v>36</v>
      </c>
      <c r="D29" s="10">
        <v>244</v>
      </c>
      <c r="E29" s="12" t="s">
        <v>37</v>
      </c>
      <c r="F29" s="12" t="s">
        <v>39</v>
      </c>
      <c r="G29" s="12" t="s">
        <v>40</v>
      </c>
      <c r="H29" s="44">
        <f>SUM('2,3 раздел'!J48+'2,3 раздел'!J56)</f>
        <v>222000</v>
      </c>
      <c r="I29" s="44">
        <f>SUM('2,3 раздел'!K48+'2,3 раздел'!K56)</f>
        <v>222000</v>
      </c>
      <c r="J29" s="44">
        <f>SUM('2,3 раздел'!L48+'2,3 раздел'!L56)</f>
        <v>114000</v>
      </c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1"/>
      <c r="AT29" s="1"/>
    </row>
    <row r="30" spans="1:46" ht="15" customHeight="1" x14ac:dyDescent="0.25">
      <c r="A30" s="23" t="s">
        <v>35</v>
      </c>
      <c r="B30" s="23" t="s">
        <v>125</v>
      </c>
      <c r="C30" s="23"/>
      <c r="D30" s="27"/>
      <c r="E30" s="23"/>
      <c r="F30" s="23"/>
      <c r="G30" s="23"/>
      <c r="H30" s="45">
        <f>SUM(H27:H29)</f>
        <v>2957000</v>
      </c>
      <c r="I30" s="45">
        <f>SUM(I27:I29)</f>
        <v>2957000</v>
      </c>
      <c r="J30" s="45">
        <f>SUM(J27:J29)</f>
        <v>2849000</v>
      </c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1"/>
      <c r="AT30" s="1"/>
    </row>
    <row r="31" spans="1:46" x14ac:dyDescent="0.25">
      <c r="A31" s="12" t="s">
        <v>35</v>
      </c>
      <c r="B31" s="12" t="s">
        <v>100</v>
      </c>
      <c r="C31" s="12" t="s">
        <v>36</v>
      </c>
      <c r="D31" s="12" t="s">
        <v>38</v>
      </c>
      <c r="E31" s="12" t="s">
        <v>37</v>
      </c>
      <c r="F31" s="12" t="s">
        <v>39</v>
      </c>
      <c r="G31" s="12" t="s">
        <v>40</v>
      </c>
      <c r="H31" s="44">
        <f>SUM('2,3 раздел'!J8+'2,3 раздел'!J35)</f>
        <v>12510000</v>
      </c>
      <c r="I31" s="44">
        <f>SUM('2,3 раздел'!K8+'2,3 раздел'!K35)</f>
        <v>12510000</v>
      </c>
      <c r="J31" s="44">
        <f>SUM('2,3 раздел'!L8+'2,3 раздел'!L35)</f>
        <v>12510000</v>
      </c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1"/>
      <c r="AT31" s="1"/>
    </row>
    <row r="32" spans="1:46" x14ac:dyDescent="0.25">
      <c r="A32" s="12" t="s">
        <v>35</v>
      </c>
      <c r="B32" s="12" t="s">
        <v>100</v>
      </c>
      <c r="C32" s="12" t="s">
        <v>36</v>
      </c>
      <c r="D32" s="12" t="s">
        <v>41</v>
      </c>
      <c r="E32" s="12" t="s">
        <v>37</v>
      </c>
      <c r="F32" s="12" t="s">
        <v>39</v>
      </c>
      <c r="G32" s="12" t="s">
        <v>40</v>
      </c>
      <c r="H32" s="44">
        <f>SUM('2,3 раздел'!J15)</f>
        <v>172000</v>
      </c>
      <c r="I32" s="44">
        <f>SUM('2,3 раздел'!K15)</f>
        <v>172000</v>
      </c>
      <c r="J32" s="44">
        <f>SUM('2,3 раздел'!L15)</f>
        <v>172000</v>
      </c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1"/>
      <c r="AT32" s="1"/>
    </row>
    <row r="33" spans="1:46" x14ac:dyDescent="0.25">
      <c r="A33" s="12" t="s">
        <v>35</v>
      </c>
      <c r="B33" s="12" t="s">
        <v>100</v>
      </c>
      <c r="C33" s="12" t="s">
        <v>36</v>
      </c>
      <c r="D33" s="12" t="s">
        <v>42</v>
      </c>
      <c r="E33" s="12" t="s">
        <v>37</v>
      </c>
      <c r="F33" s="12" t="s">
        <v>39</v>
      </c>
      <c r="G33" s="12" t="s">
        <v>40</v>
      </c>
      <c r="H33" s="44">
        <f>SUM('2,3 раздел'!J12)</f>
        <v>3800000</v>
      </c>
      <c r="I33" s="44">
        <f>SUM('2,3 раздел'!K12)</f>
        <v>3800000</v>
      </c>
      <c r="J33" s="44">
        <f>SUM('2,3 раздел'!L12)</f>
        <v>3800000</v>
      </c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1"/>
      <c r="AT33" s="1"/>
    </row>
    <row r="34" spans="1:46" x14ac:dyDescent="0.25">
      <c r="A34" s="12" t="s">
        <v>35</v>
      </c>
      <c r="B34" s="12" t="s">
        <v>100</v>
      </c>
      <c r="C34" s="12" t="s">
        <v>36</v>
      </c>
      <c r="D34" s="12" t="s">
        <v>43</v>
      </c>
      <c r="E34" s="12" t="s">
        <v>37</v>
      </c>
      <c r="F34" s="12" t="s">
        <v>39</v>
      </c>
      <c r="G34" s="12" t="s">
        <v>40</v>
      </c>
      <c r="H34" s="44">
        <f>SUM('2,3 раздел'!J16+'2,3 раздел'!J27+'2,3 раздел'!J42+'2,3 раздел'!J49+'2,3 раздел'!J50+'2,3 раздел'!J51+'2,3 раздел'!J52+'2,3 раздел'!J53+'2,3 раздел'!J54+'2,3 раздел'!J55+'2,3 раздел'!J57+'2,3 раздел'!J58)</f>
        <v>996700</v>
      </c>
      <c r="I34" s="44">
        <f>SUM('2,3 раздел'!K16+'2,3 раздел'!K27+'2,3 раздел'!K42+'2,3 раздел'!K49+'2,3 раздел'!K50+'2,3 раздел'!K51+'2,3 раздел'!K52+'2,3 раздел'!K53+'2,3 раздел'!K54+'2,3 раздел'!K55+'2,3 раздел'!K57+'2,3 раздел'!K58)</f>
        <v>701760</v>
      </c>
      <c r="J34" s="44">
        <f>SUM('2,3 раздел'!L16+'2,3 раздел'!L27+'2,3 раздел'!L42+'2,3 раздел'!L49+'2,3 раздел'!L50+'2,3 раздел'!L51+'2,3 раздел'!L52+'2,3 раздел'!L53+'2,3 раздел'!L54+'2,3 раздел'!L55+'2,3 раздел'!L57+'2,3 раздел'!L58)</f>
        <v>396700</v>
      </c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1"/>
      <c r="AT34" s="1"/>
    </row>
    <row r="35" spans="1:46" x14ac:dyDescent="0.25">
      <c r="A35" s="12" t="s">
        <v>35</v>
      </c>
      <c r="B35" s="12" t="s">
        <v>100</v>
      </c>
      <c r="C35" s="12" t="s">
        <v>36</v>
      </c>
      <c r="D35" s="12" t="s">
        <v>130</v>
      </c>
      <c r="E35" s="12" t="s">
        <v>37</v>
      </c>
      <c r="F35" s="12" t="s">
        <v>39</v>
      </c>
      <c r="G35" s="12" t="s">
        <v>40</v>
      </c>
      <c r="H35" s="44">
        <f>SUM('2,3 раздел'!J24)</f>
        <v>761200</v>
      </c>
      <c r="I35" s="44">
        <f>SUM('2,3 раздел'!K24)</f>
        <v>1078500</v>
      </c>
      <c r="J35" s="44">
        <f>SUM('2,3 раздел'!L24)</f>
        <v>1121600</v>
      </c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1"/>
      <c r="AT35" s="1"/>
    </row>
    <row r="36" spans="1:46" x14ac:dyDescent="0.25">
      <c r="A36" s="12" t="s">
        <v>35</v>
      </c>
      <c r="B36" s="12" t="s">
        <v>100</v>
      </c>
      <c r="C36" s="12" t="s">
        <v>36</v>
      </c>
      <c r="D36" s="12" t="s">
        <v>44</v>
      </c>
      <c r="E36" s="12" t="s">
        <v>37</v>
      </c>
      <c r="F36" s="12" t="s">
        <v>39</v>
      </c>
      <c r="G36" s="12" t="s">
        <v>40</v>
      </c>
      <c r="H36" s="44">
        <f>SUM('2,3 раздел'!J37)</f>
        <v>6400</v>
      </c>
      <c r="I36" s="44">
        <f>SUM('2,3 раздел'!K37)</f>
        <v>6400</v>
      </c>
      <c r="J36" s="44">
        <f>SUM('2,3 раздел'!L37)</f>
        <v>6400</v>
      </c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1"/>
      <c r="AT36" s="1"/>
    </row>
    <row r="37" spans="1:46" x14ac:dyDescent="0.25">
      <c r="A37" s="23" t="s">
        <v>35</v>
      </c>
      <c r="B37" s="23" t="s">
        <v>100</v>
      </c>
      <c r="C37" s="12"/>
      <c r="D37" s="12"/>
      <c r="E37" s="12"/>
      <c r="F37" s="12"/>
      <c r="G37" s="12"/>
      <c r="H37" s="45">
        <f>SUM(H31:H36)</f>
        <v>18246300</v>
      </c>
      <c r="I37" s="45">
        <f>SUM(I31:I36)</f>
        <v>18268660</v>
      </c>
      <c r="J37" s="45">
        <f>SUM(J31:J36)</f>
        <v>18006700</v>
      </c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1"/>
      <c r="AT37" s="1"/>
    </row>
    <row r="38" spans="1:46" x14ac:dyDescent="0.25">
      <c r="A38" s="12" t="s">
        <v>35</v>
      </c>
      <c r="B38" s="12" t="s">
        <v>35</v>
      </c>
      <c r="C38" s="12" t="s">
        <v>36</v>
      </c>
      <c r="D38" s="12" t="s">
        <v>115</v>
      </c>
      <c r="E38" s="12" t="s">
        <v>37</v>
      </c>
      <c r="F38" s="12" t="s">
        <v>39</v>
      </c>
      <c r="G38" s="12" t="s">
        <v>40</v>
      </c>
      <c r="H38" s="44">
        <f>SUM('2,3 раздел'!J41)</f>
        <v>10000</v>
      </c>
      <c r="I38" s="44">
        <f>SUM('2,3 раздел'!K41)</f>
        <v>10000</v>
      </c>
      <c r="J38" s="44">
        <f>SUM('2,3 раздел'!L41)</f>
        <v>10000</v>
      </c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1"/>
      <c r="AT38" s="1"/>
    </row>
    <row r="39" spans="1:46" x14ac:dyDescent="0.25">
      <c r="A39" s="23" t="s">
        <v>35</v>
      </c>
      <c r="B39" s="23" t="s">
        <v>35</v>
      </c>
      <c r="C39" s="12"/>
      <c r="D39" s="12"/>
      <c r="E39" s="12"/>
      <c r="F39" s="12"/>
      <c r="G39" s="12"/>
      <c r="H39" s="45">
        <f>SUM(H38)</f>
        <v>10000</v>
      </c>
      <c r="I39" s="45">
        <f>SUM(I38)</f>
        <v>10000</v>
      </c>
      <c r="J39" s="45">
        <f>SUM(J38)</f>
        <v>10000</v>
      </c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1"/>
      <c r="AT39" s="1"/>
    </row>
    <row r="40" spans="1:46" x14ac:dyDescent="0.25">
      <c r="A40" s="12" t="s">
        <v>117</v>
      </c>
      <c r="B40" s="12" t="s">
        <v>118</v>
      </c>
      <c r="C40" s="12" t="s">
        <v>36</v>
      </c>
      <c r="D40" s="12" t="s">
        <v>43</v>
      </c>
      <c r="E40" s="12" t="s">
        <v>37</v>
      </c>
      <c r="F40" s="12" t="s">
        <v>39</v>
      </c>
      <c r="G40" s="12" t="s">
        <v>40</v>
      </c>
      <c r="H40" s="44">
        <f>SUM('2,3 раздел'!J60)</f>
        <v>79900</v>
      </c>
      <c r="I40" s="44">
        <f>SUM('2,3 раздел'!K60)</f>
        <v>79900</v>
      </c>
      <c r="J40" s="44">
        <f>SUM('2,3 раздел'!L60)</f>
        <v>79900</v>
      </c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1"/>
      <c r="AT40" s="1"/>
    </row>
    <row r="41" spans="1:46" x14ac:dyDescent="0.25">
      <c r="A41" s="23" t="s">
        <v>117</v>
      </c>
      <c r="B41" s="23" t="s">
        <v>118</v>
      </c>
      <c r="C41" s="12"/>
      <c r="D41" s="12"/>
      <c r="E41" s="12"/>
      <c r="F41" s="12"/>
      <c r="G41" s="12"/>
      <c r="H41" s="45">
        <f>SUM(H40)</f>
        <v>79900</v>
      </c>
      <c r="I41" s="45">
        <f>SUM(I40)</f>
        <v>79900</v>
      </c>
      <c r="J41" s="45">
        <f>SUM(J40)</f>
        <v>79900</v>
      </c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1"/>
      <c r="AT41" s="1"/>
    </row>
    <row r="42" spans="1:46" hidden="1" x14ac:dyDescent="0.25">
      <c r="A42" s="12" t="s">
        <v>117</v>
      </c>
      <c r="B42" s="12" t="s">
        <v>119</v>
      </c>
      <c r="C42" s="12" t="s">
        <v>36</v>
      </c>
      <c r="D42" s="12" t="s">
        <v>41</v>
      </c>
      <c r="E42" s="12" t="s">
        <v>37</v>
      </c>
      <c r="F42" s="12" t="s">
        <v>39</v>
      </c>
      <c r="G42" s="12" t="s">
        <v>40</v>
      </c>
      <c r="H42" s="44">
        <f>'2,3 раздел'!J32</f>
        <v>0</v>
      </c>
      <c r="I42" s="44">
        <f>'2,3 раздел'!K32</f>
        <v>0</v>
      </c>
      <c r="J42" s="44">
        <f>'2,3 раздел'!L32</f>
        <v>0</v>
      </c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1"/>
      <c r="AT42" s="1"/>
    </row>
    <row r="43" spans="1:46" hidden="1" x14ac:dyDescent="0.25">
      <c r="A43" s="23" t="s">
        <v>117</v>
      </c>
      <c r="B43" s="23" t="s">
        <v>119</v>
      </c>
      <c r="C43" s="12"/>
      <c r="D43" s="12"/>
      <c r="E43" s="12"/>
      <c r="F43" s="12"/>
      <c r="G43" s="12"/>
      <c r="H43" s="45">
        <f>SUM(H42)</f>
        <v>0</v>
      </c>
      <c r="I43" s="45">
        <f>SUM(I42)</f>
        <v>0</v>
      </c>
      <c r="J43" s="45">
        <f>SUM(J42)</f>
        <v>0</v>
      </c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1"/>
      <c r="AT43" s="1"/>
    </row>
    <row r="44" spans="1:46" x14ac:dyDescent="0.25">
      <c r="A44" s="82" t="s">
        <v>45</v>
      </c>
      <c r="B44" s="83"/>
      <c r="C44" s="83"/>
      <c r="D44" s="83"/>
      <c r="E44" s="83"/>
      <c r="F44" s="83"/>
      <c r="G44" s="84"/>
      <c r="H44" s="45">
        <f>SUM(H30+H37+H39+H41)</f>
        <v>21293200</v>
      </c>
      <c r="I44" s="45">
        <f>SUM(I30+I37+I39+I41)</f>
        <v>21315560</v>
      </c>
      <c r="J44" s="45">
        <f>SUM(J30+J37+J39+J41)</f>
        <v>20945600</v>
      </c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1"/>
      <c r="AT44" s="1"/>
    </row>
    <row r="45" spans="1:46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1"/>
      <c r="AT45" s="1"/>
    </row>
    <row r="46" spans="1:46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1"/>
      <c r="AT46" s="1"/>
    </row>
    <row r="47" spans="1:46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1"/>
      <c r="AT47" s="1"/>
    </row>
    <row r="48" spans="1:46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1"/>
      <c r="AT48" s="1"/>
    </row>
    <row r="49" spans="1:46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1"/>
      <c r="AT49" s="1"/>
    </row>
    <row r="50" spans="1:46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1"/>
      <c r="AT50" s="1"/>
    </row>
    <row r="51" spans="1:46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1"/>
      <c r="AT51" s="1"/>
    </row>
    <row r="52" spans="1:46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1"/>
      <c r="AT52" s="1"/>
    </row>
    <row r="53" spans="1:46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1"/>
      <c r="AT53" s="1"/>
    </row>
    <row r="54" spans="1:46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1"/>
      <c r="AT54" s="1"/>
    </row>
    <row r="55" spans="1:46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1"/>
      <c r="AT55" s="1"/>
    </row>
    <row r="56" spans="1:46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1"/>
      <c r="AT56" s="1"/>
    </row>
    <row r="57" spans="1:46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1"/>
      <c r="AT57" s="1"/>
    </row>
    <row r="58" spans="1:46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1"/>
      <c r="AT58" s="1"/>
    </row>
    <row r="59" spans="1:46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1"/>
      <c r="AT59" s="1"/>
    </row>
    <row r="60" spans="1:46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1"/>
      <c r="AT60" s="1"/>
    </row>
    <row r="61" spans="1:46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1"/>
      <c r="AT61" s="1"/>
    </row>
    <row r="62" spans="1:46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1"/>
      <c r="AT62" s="1"/>
    </row>
    <row r="63" spans="1:46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1"/>
      <c r="AT63" s="1"/>
    </row>
    <row r="64" spans="1:46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1"/>
      <c r="AT64" s="1"/>
    </row>
    <row r="65" spans="1:46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1"/>
      <c r="AT65" s="1"/>
    </row>
    <row r="66" spans="1:46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1"/>
      <c r="AT66" s="1"/>
    </row>
    <row r="67" spans="1:46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1"/>
      <c r="AT67" s="1"/>
    </row>
    <row r="68" spans="1:46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1"/>
      <c r="AT68" s="1"/>
    </row>
    <row r="69" spans="1:46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1"/>
      <c r="AT69" s="1"/>
    </row>
    <row r="70" spans="1:46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1"/>
      <c r="AT70" s="1"/>
    </row>
    <row r="71" spans="1:46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1"/>
      <c r="AT71" s="1"/>
    </row>
    <row r="72" spans="1:46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1"/>
      <c r="AT72" s="1"/>
    </row>
    <row r="73" spans="1:46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1"/>
      <c r="AT73" s="1"/>
    </row>
    <row r="74" spans="1:46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1"/>
      <c r="AT74" s="1"/>
    </row>
    <row r="75" spans="1:46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1"/>
      <c r="AT75" s="1"/>
    </row>
    <row r="76" spans="1:46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1"/>
      <c r="AT76" s="1"/>
    </row>
    <row r="77" spans="1:46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1"/>
      <c r="AT77" s="1"/>
    </row>
    <row r="78" spans="1:46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1"/>
      <c r="AT78" s="1"/>
    </row>
    <row r="79" spans="1:46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1"/>
      <c r="AT79" s="1"/>
    </row>
    <row r="80" spans="1:46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1"/>
      <c r="AT80" s="1"/>
    </row>
    <row r="81" spans="1:46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1"/>
      <c r="AT81" s="1"/>
    </row>
    <row r="82" spans="1:46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1"/>
      <c r="AT82" s="1"/>
    </row>
    <row r="83" spans="1:46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1"/>
      <c r="AT83" s="1"/>
    </row>
    <row r="84" spans="1:46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1"/>
      <c r="AT84" s="1"/>
    </row>
    <row r="85" spans="1:46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1"/>
      <c r="AT85" s="1"/>
    </row>
    <row r="86" spans="1:46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1"/>
      <c r="AT86" s="1"/>
    </row>
    <row r="87" spans="1:46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1"/>
      <c r="AT87" s="1"/>
    </row>
    <row r="88" spans="1:46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1"/>
      <c r="AT88" s="1"/>
    </row>
    <row r="89" spans="1:46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1"/>
      <c r="AT89" s="1"/>
    </row>
    <row r="90" spans="1:46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1"/>
      <c r="AT90" s="1"/>
    </row>
    <row r="91" spans="1:46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1"/>
      <c r="AT91" s="1"/>
    </row>
    <row r="92" spans="1:46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1"/>
      <c r="AT92" s="1"/>
    </row>
    <row r="93" spans="1:46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1"/>
      <c r="AT93" s="1"/>
    </row>
    <row r="94" spans="1:46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1"/>
      <c r="AT94" s="1"/>
    </row>
    <row r="95" spans="1:46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1"/>
      <c r="AT95" s="1"/>
    </row>
    <row r="96" spans="1:46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1"/>
      <c r="AT96" s="1"/>
    </row>
    <row r="97" spans="1:46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1"/>
      <c r="AT97" s="1"/>
    </row>
    <row r="98" spans="1:46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1"/>
      <c r="AT98" s="1"/>
    </row>
    <row r="99" spans="1:46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1"/>
      <c r="AT99" s="1"/>
    </row>
    <row r="100" spans="1:46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1"/>
      <c r="AT100" s="1"/>
    </row>
    <row r="101" spans="1:46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1"/>
      <c r="AT101" s="1"/>
    </row>
    <row r="102" spans="1:46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</row>
    <row r="103" spans="1:46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</row>
    <row r="104" spans="1:46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</row>
    <row r="105" spans="1:46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</row>
    <row r="106" spans="1:46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</row>
    <row r="107" spans="1:46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</row>
    <row r="108" spans="1:46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</row>
    <row r="109" spans="1:46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</row>
    <row r="110" spans="1:46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</row>
    <row r="111" spans="1:46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</row>
  </sheetData>
  <mergeCells count="23">
    <mergeCell ref="A44:G44"/>
    <mergeCell ref="D20:H20"/>
    <mergeCell ref="A21:C21"/>
    <mergeCell ref="D21:H21"/>
    <mergeCell ref="A20:C20"/>
    <mergeCell ref="E24:E25"/>
    <mergeCell ref="F24:F25"/>
    <mergeCell ref="G24:G25"/>
    <mergeCell ref="A17:H17"/>
    <mergeCell ref="A18:C18"/>
    <mergeCell ref="A19:C19"/>
    <mergeCell ref="A24:D24"/>
    <mergeCell ref="H24:J24"/>
    <mergeCell ref="A22:C22"/>
    <mergeCell ref="D18:H18"/>
    <mergeCell ref="D19:H19"/>
    <mergeCell ref="A23:J23"/>
    <mergeCell ref="A15:I15"/>
    <mergeCell ref="H6:J6"/>
    <mergeCell ref="H8:J8"/>
    <mergeCell ref="H7:J7"/>
    <mergeCell ref="H9:J9"/>
    <mergeCell ref="H10:J10"/>
  </mergeCells>
  <phoneticPr fontId="11" type="noConversion"/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276"/>
  <sheetViews>
    <sheetView tabSelected="1" topLeftCell="A48" workbookViewId="0">
      <selection activeCell="L64" sqref="L64"/>
    </sheetView>
  </sheetViews>
  <sheetFormatPr defaultRowHeight="15" x14ac:dyDescent="0.25"/>
  <cols>
    <col min="1" max="1" width="34.7109375" customWidth="1"/>
    <col min="2" max="2" width="6.28515625" customWidth="1"/>
    <col min="3" max="3" width="5.5703125" customWidth="1"/>
    <col min="4" max="4" width="6" customWidth="1"/>
    <col min="5" max="5" width="9.5703125" customWidth="1"/>
    <col min="6" max="6" width="8.140625" customWidth="1"/>
    <col min="7" max="7" width="7.140625" customWidth="1"/>
    <col min="8" max="8" width="8" customWidth="1"/>
    <col min="9" max="9" width="8.42578125" customWidth="1"/>
    <col min="10" max="12" width="15.7109375" customWidth="1"/>
    <col min="13" max="13" width="12.5703125" customWidth="1"/>
    <col min="14" max="14" width="13.85546875" customWidth="1"/>
    <col min="15" max="15" width="13.140625" bestFit="1" customWidth="1"/>
    <col min="16" max="16" width="12" bestFit="1" customWidth="1"/>
    <col min="18" max="18" width="13.140625" bestFit="1" customWidth="1"/>
  </cols>
  <sheetData>
    <row r="1" spans="1:19" x14ac:dyDescent="0.25">
      <c r="A1" s="81" t="s">
        <v>48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</row>
    <row r="2" spans="1:19" ht="6" customHeight="1" x14ac:dyDescent="0.25">
      <c r="A2" s="2"/>
      <c r="B2" s="2"/>
    </row>
    <row r="3" spans="1:19" ht="26.25" customHeight="1" x14ac:dyDescent="0.25">
      <c r="A3" s="77" t="s">
        <v>46</v>
      </c>
      <c r="B3" s="77" t="s">
        <v>47</v>
      </c>
      <c r="C3" s="77" t="s">
        <v>4</v>
      </c>
      <c r="D3" s="77"/>
      <c r="E3" s="77"/>
      <c r="F3" s="77"/>
      <c r="G3" s="77" t="s">
        <v>5</v>
      </c>
      <c r="H3" s="77" t="s">
        <v>6</v>
      </c>
      <c r="I3" s="77" t="s">
        <v>7</v>
      </c>
      <c r="J3" s="78" t="s">
        <v>8</v>
      </c>
      <c r="K3" s="78"/>
      <c r="L3" s="78"/>
      <c r="M3" s="35"/>
      <c r="N3" s="36"/>
      <c r="O3" s="36"/>
      <c r="P3" s="36"/>
      <c r="Q3" s="36"/>
      <c r="R3" s="36"/>
      <c r="S3" s="36"/>
    </row>
    <row r="4" spans="1:19" ht="25.5" x14ac:dyDescent="0.25">
      <c r="A4" s="77"/>
      <c r="B4" s="77"/>
      <c r="C4" s="8" t="s">
        <v>0</v>
      </c>
      <c r="D4" s="9" t="s">
        <v>1</v>
      </c>
      <c r="E4" s="9" t="s">
        <v>2</v>
      </c>
      <c r="F4" s="9" t="s">
        <v>3</v>
      </c>
      <c r="G4" s="77"/>
      <c r="H4" s="77"/>
      <c r="I4" s="77"/>
      <c r="J4" s="51" t="s">
        <v>134</v>
      </c>
      <c r="K4" s="51" t="s">
        <v>135</v>
      </c>
      <c r="L4" s="51" t="s">
        <v>136</v>
      </c>
      <c r="N4" s="36"/>
      <c r="O4" s="36"/>
      <c r="P4" s="36"/>
      <c r="Q4" s="36"/>
      <c r="R4" s="36"/>
      <c r="S4" s="36"/>
    </row>
    <row r="5" spans="1:19" ht="12" customHeight="1" x14ac:dyDescent="0.25">
      <c r="A5" s="13">
        <v>1</v>
      </c>
      <c r="B5" s="13">
        <v>2</v>
      </c>
      <c r="C5" s="10">
        <v>3</v>
      </c>
      <c r="D5" s="10">
        <v>4</v>
      </c>
      <c r="E5" s="10">
        <v>5</v>
      </c>
      <c r="F5" s="10">
        <v>6</v>
      </c>
      <c r="G5" s="10">
        <v>7</v>
      </c>
      <c r="H5" s="10">
        <v>8</v>
      </c>
      <c r="I5" s="10">
        <v>9</v>
      </c>
      <c r="J5" s="10">
        <v>10</v>
      </c>
      <c r="K5" s="10">
        <v>11</v>
      </c>
      <c r="L5" s="10">
        <v>12</v>
      </c>
      <c r="N5" s="36"/>
      <c r="O5" s="36"/>
      <c r="P5" s="36"/>
      <c r="Q5" s="36"/>
      <c r="R5" s="36"/>
      <c r="S5" s="36"/>
    </row>
    <row r="6" spans="1:19" x14ac:dyDescent="0.25">
      <c r="A6" s="28" t="s">
        <v>62</v>
      </c>
      <c r="B6" s="29">
        <v>985</v>
      </c>
      <c r="C6" s="30" t="s">
        <v>35</v>
      </c>
      <c r="D6" s="30"/>
      <c r="E6" s="30"/>
      <c r="F6" s="30"/>
      <c r="G6" s="30" t="s">
        <v>63</v>
      </c>
      <c r="H6" s="30"/>
      <c r="I6" s="30"/>
      <c r="J6" s="53">
        <f>SUM(J7:J8)</f>
        <v>14600000</v>
      </c>
      <c r="K6" s="53">
        <f t="shared" ref="K6:L6" si="0">SUM(K7:K8)</f>
        <v>14600000</v>
      </c>
      <c r="L6" s="53">
        <f t="shared" si="0"/>
        <v>14600000</v>
      </c>
      <c r="N6" s="36"/>
      <c r="O6" s="36"/>
      <c r="P6" s="36"/>
      <c r="Q6" s="36"/>
      <c r="R6" s="36"/>
      <c r="S6" s="36"/>
    </row>
    <row r="7" spans="1:19" x14ac:dyDescent="0.25">
      <c r="A7" s="55" t="s">
        <v>62</v>
      </c>
      <c r="B7" s="56">
        <v>985</v>
      </c>
      <c r="C7" s="57" t="s">
        <v>35</v>
      </c>
      <c r="D7" s="57" t="s">
        <v>125</v>
      </c>
      <c r="E7" s="57" t="s">
        <v>129</v>
      </c>
      <c r="F7" s="57" t="s">
        <v>38</v>
      </c>
      <c r="G7" s="57" t="s">
        <v>63</v>
      </c>
      <c r="H7" s="57" t="s">
        <v>126</v>
      </c>
      <c r="I7" s="57" t="s">
        <v>40</v>
      </c>
      <c r="J7" s="58">
        <v>2100000</v>
      </c>
      <c r="K7" s="58">
        <v>2100000</v>
      </c>
      <c r="L7" s="58">
        <v>2100000</v>
      </c>
      <c r="M7" s="39"/>
      <c r="N7" s="40"/>
      <c r="O7" s="40"/>
      <c r="P7" s="36"/>
      <c r="Q7" s="36"/>
      <c r="R7" s="36"/>
      <c r="S7" s="36"/>
    </row>
    <row r="8" spans="1:19" x14ac:dyDescent="0.25">
      <c r="A8" s="55" t="s">
        <v>62</v>
      </c>
      <c r="B8" s="56">
        <v>985</v>
      </c>
      <c r="C8" s="57" t="s">
        <v>35</v>
      </c>
      <c r="D8" s="57" t="s">
        <v>100</v>
      </c>
      <c r="E8" s="57" t="s">
        <v>101</v>
      </c>
      <c r="F8" s="57" t="s">
        <v>38</v>
      </c>
      <c r="G8" s="57" t="s">
        <v>63</v>
      </c>
      <c r="H8" s="57" t="s">
        <v>103</v>
      </c>
      <c r="I8" s="57" t="s">
        <v>40</v>
      </c>
      <c r="J8" s="58">
        <v>12500000</v>
      </c>
      <c r="K8" s="58">
        <v>12500000</v>
      </c>
      <c r="L8" s="58">
        <v>12500000</v>
      </c>
      <c r="M8" s="41"/>
      <c r="N8" s="42"/>
      <c r="O8" s="42"/>
      <c r="P8" s="36"/>
      <c r="Q8" s="36"/>
      <c r="R8" s="36"/>
      <c r="S8" s="36"/>
    </row>
    <row r="9" spans="1:19" hidden="1" x14ac:dyDescent="0.25">
      <c r="A9" s="55" t="s">
        <v>62</v>
      </c>
      <c r="B9" s="56">
        <v>985</v>
      </c>
      <c r="C9" s="57" t="s">
        <v>35</v>
      </c>
      <c r="D9" s="57" t="s">
        <v>100</v>
      </c>
      <c r="E9" s="57" t="s">
        <v>102</v>
      </c>
      <c r="F9" s="57" t="s">
        <v>38</v>
      </c>
      <c r="G9" s="57" t="s">
        <v>63</v>
      </c>
      <c r="H9" s="57" t="s">
        <v>39</v>
      </c>
      <c r="I9" s="57" t="s">
        <v>40</v>
      </c>
      <c r="J9" s="58"/>
      <c r="K9" s="58"/>
      <c r="L9" s="58"/>
      <c r="M9" s="41"/>
      <c r="N9" s="42"/>
      <c r="O9" s="42"/>
      <c r="P9" s="36"/>
      <c r="Q9" s="36"/>
      <c r="R9" s="36"/>
      <c r="S9" s="36"/>
    </row>
    <row r="10" spans="1:19" x14ac:dyDescent="0.25">
      <c r="A10" s="59" t="s">
        <v>64</v>
      </c>
      <c r="B10" s="60">
        <v>985</v>
      </c>
      <c r="C10" s="61" t="s">
        <v>35</v>
      </c>
      <c r="D10" s="61"/>
      <c r="E10" s="61"/>
      <c r="F10" s="61"/>
      <c r="G10" s="61" t="s">
        <v>65</v>
      </c>
      <c r="H10" s="61"/>
      <c r="I10" s="61"/>
      <c r="J10" s="62">
        <f>SUM(J11:J12)</f>
        <v>4430000</v>
      </c>
      <c r="K10" s="62">
        <f t="shared" ref="K10:L10" si="1">SUM(K11:K12)</f>
        <v>4430000</v>
      </c>
      <c r="L10" s="62">
        <f t="shared" si="1"/>
        <v>4430000</v>
      </c>
      <c r="M10" s="41"/>
      <c r="N10" s="54"/>
      <c r="O10" s="42"/>
      <c r="P10" s="36"/>
      <c r="Q10" s="36"/>
      <c r="R10" s="36"/>
      <c r="S10" s="36"/>
    </row>
    <row r="11" spans="1:19" x14ac:dyDescent="0.25">
      <c r="A11" s="55" t="s">
        <v>64</v>
      </c>
      <c r="B11" s="56">
        <v>985</v>
      </c>
      <c r="C11" s="57" t="s">
        <v>35</v>
      </c>
      <c r="D11" s="57" t="s">
        <v>125</v>
      </c>
      <c r="E11" s="57" t="s">
        <v>129</v>
      </c>
      <c r="F11" s="57" t="s">
        <v>42</v>
      </c>
      <c r="G11" s="57" t="s">
        <v>65</v>
      </c>
      <c r="H11" s="57" t="s">
        <v>126</v>
      </c>
      <c r="I11" s="57" t="s">
        <v>40</v>
      </c>
      <c r="J11" s="58">
        <v>630000</v>
      </c>
      <c r="K11" s="58">
        <v>630000</v>
      </c>
      <c r="L11" s="58">
        <v>630000</v>
      </c>
      <c r="M11" s="39"/>
      <c r="N11" s="40"/>
      <c r="O11" s="40"/>
      <c r="P11" s="36"/>
      <c r="Q11" s="36"/>
      <c r="R11" s="36"/>
      <c r="S11" s="36"/>
    </row>
    <row r="12" spans="1:19" x14ac:dyDescent="0.25">
      <c r="A12" s="55" t="s">
        <v>64</v>
      </c>
      <c r="B12" s="56">
        <v>985</v>
      </c>
      <c r="C12" s="57" t="s">
        <v>35</v>
      </c>
      <c r="D12" s="57" t="s">
        <v>100</v>
      </c>
      <c r="E12" s="57" t="s">
        <v>101</v>
      </c>
      <c r="F12" s="57" t="s">
        <v>42</v>
      </c>
      <c r="G12" s="57" t="s">
        <v>65</v>
      </c>
      <c r="H12" s="57" t="s">
        <v>103</v>
      </c>
      <c r="I12" s="57" t="s">
        <v>40</v>
      </c>
      <c r="J12" s="58">
        <v>3800000</v>
      </c>
      <c r="K12" s="58">
        <v>3800000</v>
      </c>
      <c r="L12" s="58">
        <v>3800000</v>
      </c>
      <c r="M12" s="41"/>
      <c r="N12" s="40"/>
      <c r="O12" s="42"/>
      <c r="P12" s="36"/>
      <c r="Q12" s="36"/>
      <c r="R12" s="36"/>
      <c r="S12" s="36"/>
    </row>
    <row r="13" spans="1:19" hidden="1" x14ac:dyDescent="0.25">
      <c r="A13" s="55" t="s">
        <v>64</v>
      </c>
      <c r="B13" s="56">
        <v>985</v>
      </c>
      <c r="C13" s="57" t="s">
        <v>35</v>
      </c>
      <c r="D13" s="57" t="s">
        <v>100</v>
      </c>
      <c r="E13" s="57" t="s">
        <v>102</v>
      </c>
      <c r="F13" s="57" t="s">
        <v>42</v>
      </c>
      <c r="G13" s="57" t="s">
        <v>65</v>
      </c>
      <c r="H13" s="57" t="s">
        <v>39</v>
      </c>
      <c r="I13" s="57" t="s">
        <v>40</v>
      </c>
      <c r="J13" s="58"/>
      <c r="K13" s="58"/>
      <c r="L13" s="58"/>
      <c r="M13" s="41"/>
      <c r="N13" s="42"/>
      <c r="O13" s="42"/>
      <c r="P13" s="36"/>
      <c r="Q13" s="36"/>
      <c r="R13" s="36"/>
      <c r="S13" s="36"/>
    </row>
    <row r="14" spans="1:19" ht="24.75" x14ac:dyDescent="0.25">
      <c r="A14" s="63" t="s">
        <v>66</v>
      </c>
      <c r="B14" s="60">
        <v>985</v>
      </c>
      <c r="C14" s="61" t="s">
        <v>35</v>
      </c>
      <c r="D14" s="61"/>
      <c r="E14" s="61"/>
      <c r="F14" s="61"/>
      <c r="G14" s="61" t="s">
        <v>67</v>
      </c>
      <c r="H14" s="61"/>
      <c r="I14" s="61"/>
      <c r="J14" s="62">
        <f>SUM(J15)</f>
        <v>172000</v>
      </c>
      <c r="K14" s="62">
        <f>SUM(J14)</f>
        <v>172000</v>
      </c>
      <c r="L14" s="62">
        <f>SUM(L15)</f>
        <v>172000</v>
      </c>
      <c r="M14" s="41"/>
      <c r="N14" s="42"/>
      <c r="O14" s="42"/>
      <c r="P14" s="36"/>
      <c r="Q14" s="36"/>
      <c r="R14" s="36"/>
      <c r="S14" s="36"/>
    </row>
    <row r="15" spans="1:19" ht="36.75" x14ac:dyDescent="0.25">
      <c r="A15" s="64" t="s">
        <v>68</v>
      </c>
      <c r="B15" s="56">
        <v>985</v>
      </c>
      <c r="C15" s="57" t="s">
        <v>35</v>
      </c>
      <c r="D15" s="57" t="s">
        <v>100</v>
      </c>
      <c r="E15" s="57" t="s">
        <v>156</v>
      </c>
      <c r="F15" s="57" t="s">
        <v>41</v>
      </c>
      <c r="G15" s="57" t="s">
        <v>67</v>
      </c>
      <c r="H15" s="57" t="s">
        <v>39</v>
      </c>
      <c r="I15" s="57" t="s">
        <v>70</v>
      </c>
      <c r="J15" s="58">
        <v>172000</v>
      </c>
      <c r="K15" s="58">
        <v>172000</v>
      </c>
      <c r="L15" s="58">
        <v>172000</v>
      </c>
      <c r="M15" s="41"/>
      <c r="N15" s="40"/>
      <c r="O15" s="42"/>
      <c r="P15" s="36"/>
      <c r="Q15" s="36"/>
      <c r="R15" s="36"/>
      <c r="S15" s="36"/>
    </row>
    <row r="16" spans="1:19" x14ac:dyDescent="0.25">
      <c r="A16" s="59" t="s">
        <v>69</v>
      </c>
      <c r="B16" s="60">
        <v>985</v>
      </c>
      <c r="C16" s="61" t="s">
        <v>35</v>
      </c>
      <c r="D16" s="61"/>
      <c r="E16" s="61"/>
      <c r="F16" s="61"/>
      <c r="G16" s="61" t="s">
        <v>71</v>
      </c>
      <c r="H16" s="61"/>
      <c r="I16" s="61"/>
      <c r="J16" s="62">
        <f>SUM(J17)</f>
        <v>100000</v>
      </c>
      <c r="K16" s="62">
        <f t="shared" ref="K16:L16" si="2">SUM(K17)</f>
        <v>100000</v>
      </c>
      <c r="L16" s="62">
        <f t="shared" si="2"/>
        <v>100000</v>
      </c>
      <c r="M16" s="41"/>
      <c r="N16" s="42"/>
      <c r="O16" s="42"/>
      <c r="P16" s="36"/>
      <c r="Q16" s="36"/>
      <c r="R16" s="36"/>
      <c r="S16" s="36"/>
    </row>
    <row r="17" spans="1:19" x14ac:dyDescent="0.25">
      <c r="A17" s="55" t="s">
        <v>69</v>
      </c>
      <c r="B17" s="56">
        <v>985</v>
      </c>
      <c r="C17" s="57" t="s">
        <v>35</v>
      </c>
      <c r="D17" s="57" t="s">
        <v>100</v>
      </c>
      <c r="E17" s="57" t="s">
        <v>101</v>
      </c>
      <c r="F17" s="57" t="s">
        <v>43</v>
      </c>
      <c r="G17" s="57" t="s">
        <v>71</v>
      </c>
      <c r="H17" s="57" t="s">
        <v>103</v>
      </c>
      <c r="I17" s="57" t="s">
        <v>40</v>
      </c>
      <c r="J17" s="58">
        <v>100000</v>
      </c>
      <c r="K17" s="58">
        <v>100000</v>
      </c>
      <c r="L17" s="58">
        <v>100000</v>
      </c>
      <c r="M17" s="39"/>
      <c r="N17" s="40"/>
      <c r="O17" s="40"/>
      <c r="P17" s="36"/>
      <c r="Q17" s="36"/>
      <c r="R17" s="36"/>
      <c r="S17" s="36"/>
    </row>
    <row r="18" spans="1:19" hidden="1" x14ac:dyDescent="0.25">
      <c r="A18" s="88" t="s">
        <v>132</v>
      </c>
      <c r="B18" s="89"/>
      <c r="C18" s="89"/>
      <c r="D18" s="89"/>
      <c r="E18" s="89"/>
      <c r="F18" s="89"/>
      <c r="G18" s="89"/>
      <c r="H18" s="89"/>
      <c r="I18" s="90"/>
      <c r="J18" s="58"/>
      <c r="K18" s="58"/>
      <c r="L18" s="58"/>
      <c r="M18" s="41"/>
      <c r="N18" s="42"/>
      <c r="O18" s="42"/>
      <c r="P18" s="36"/>
      <c r="Q18" s="36"/>
      <c r="R18" s="36"/>
      <c r="S18" s="36"/>
    </row>
    <row r="19" spans="1:19" hidden="1" x14ac:dyDescent="0.25">
      <c r="A19" s="59" t="s">
        <v>72</v>
      </c>
      <c r="B19" s="60">
        <v>974</v>
      </c>
      <c r="C19" s="61" t="s">
        <v>35</v>
      </c>
      <c r="D19" s="61" t="s">
        <v>100</v>
      </c>
      <c r="E19" s="61"/>
      <c r="F19" s="61"/>
      <c r="G19" s="61" t="s">
        <v>73</v>
      </c>
      <c r="H19" s="61"/>
      <c r="I19" s="61"/>
      <c r="J19" s="62">
        <f>J20+J21</f>
        <v>44198</v>
      </c>
      <c r="K19" s="62">
        <f>K20+K21</f>
        <v>0</v>
      </c>
      <c r="L19" s="62">
        <f>L20+L21</f>
        <v>0</v>
      </c>
      <c r="M19" s="41"/>
      <c r="N19" s="42"/>
      <c r="O19" s="42"/>
      <c r="P19" s="36"/>
      <c r="Q19" s="36"/>
      <c r="R19" s="36"/>
      <c r="S19" s="36"/>
    </row>
    <row r="20" spans="1:19" ht="24.75" hidden="1" x14ac:dyDescent="0.25">
      <c r="A20" s="65" t="s">
        <v>122</v>
      </c>
      <c r="B20" s="66">
        <v>974</v>
      </c>
      <c r="C20" s="67" t="s">
        <v>35</v>
      </c>
      <c r="D20" s="67" t="s">
        <v>100</v>
      </c>
      <c r="E20" s="67" t="s">
        <v>102</v>
      </c>
      <c r="F20" s="67" t="s">
        <v>41</v>
      </c>
      <c r="G20" s="67" t="s">
        <v>73</v>
      </c>
      <c r="H20" s="67" t="s">
        <v>39</v>
      </c>
      <c r="I20" s="57" t="s">
        <v>74</v>
      </c>
      <c r="J20" s="62">
        <v>44198</v>
      </c>
      <c r="K20" s="58"/>
      <c r="L20" s="58"/>
      <c r="M20" s="41"/>
      <c r="N20" s="42"/>
      <c r="O20" s="42"/>
      <c r="P20" s="36"/>
      <c r="Q20" s="36"/>
      <c r="R20" s="36"/>
      <c r="S20" s="36"/>
    </row>
    <row r="21" spans="1:19" hidden="1" x14ac:dyDescent="0.25">
      <c r="A21" s="55" t="s">
        <v>80</v>
      </c>
      <c r="B21" s="56">
        <v>974</v>
      </c>
      <c r="C21" s="57" t="s">
        <v>35</v>
      </c>
      <c r="D21" s="57" t="s">
        <v>100</v>
      </c>
      <c r="E21" s="57" t="s">
        <v>102</v>
      </c>
      <c r="F21" s="57" t="s">
        <v>43</v>
      </c>
      <c r="G21" s="57" t="s">
        <v>73</v>
      </c>
      <c r="H21" s="57" t="s">
        <v>39</v>
      </c>
      <c r="I21" s="57" t="s">
        <v>75</v>
      </c>
      <c r="J21" s="58"/>
      <c r="K21" s="58"/>
      <c r="L21" s="58"/>
      <c r="M21" s="41"/>
      <c r="N21" s="42"/>
      <c r="O21" s="42"/>
      <c r="P21" s="36"/>
      <c r="Q21" s="36"/>
      <c r="R21" s="36"/>
      <c r="S21" s="36"/>
    </row>
    <row r="22" spans="1:19" x14ac:dyDescent="0.25">
      <c r="A22" s="59" t="s">
        <v>79</v>
      </c>
      <c r="B22" s="56">
        <v>985</v>
      </c>
      <c r="C22" s="57" t="s">
        <v>35</v>
      </c>
      <c r="D22" s="57" t="s">
        <v>100</v>
      </c>
      <c r="E22" s="57"/>
      <c r="F22" s="57"/>
      <c r="G22" s="61" t="s">
        <v>76</v>
      </c>
      <c r="H22" s="57"/>
      <c r="I22" s="57"/>
      <c r="J22" s="62">
        <f>SUM(J24:J26)</f>
        <v>789300</v>
      </c>
      <c r="K22" s="62">
        <f>SUM(K24:K26)</f>
        <v>1106600</v>
      </c>
      <c r="L22" s="62">
        <f>SUM(L24:L26)</f>
        <v>1401700</v>
      </c>
      <c r="M22" s="41"/>
      <c r="N22" s="42"/>
      <c r="O22" s="42"/>
      <c r="P22" s="36"/>
      <c r="Q22" s="36"/>
      <c r="R22" s="36"/>
      <c r="S22" s="36"/>
    </row>
    <row r="23" spans="1:19" hidden="1" x14ac:dyDescent="0.25">
      <c r="A23" s="55" t="s">
        <v>110</v>
      </c>
      <c r="B23" s="56">
        <v>974</v>
      </c>
      <c r="C23" s="57" t="s">
        <v>35</v>
      </c>
      <c r="D23" s="57" t="s">
        <v>100</v>
      </c>
      <c r="E23" s="57" t="s">
        <v>102</v>
      </c>
      <c r="F23" s="57" t="s">
        <v>43</v>
      </c>
      <c r="G23" s="57" t="s">
        <v>76</v>
      </c>
      <c r="H23" s="57" t="s">
        <v>39</v>
      </c>
      <c r="I23" s="57" t="s">
        <v>111</v>
      </c>
      <c r="J23" s="58"/>
      <c r="K23" s="58"/>
      <c r="L23" s="58"/>
      <c r="M23" s="41"/>
      <c r="N23" s="42"/>
      <c r="O23" s="42"/>
      <c r="P23" s="36"/>
      <c r="Q23" s="36"/>
      <c r="R23" s="36"/>
      <c r="S23" s="36"/>
    </row>
    <row r="24" spans="1:19" x14ac:dyDescent="0.25">
      <c r="A24" s="55" t="s">
        <v>81</v>
      </c>
      <c r="B24" s="56">
        <v>985</v>
      </c>
      <c r="C24" s="57" t="s">
        <v>35</v>
      </c>
      <c r="D24" s="57" t="s">
        <v>100</v>
      </c>
      <c r="E24" s="57" t="s">
        <v>156</v>
      </c>
      <c r="F24" s="57" t="s">
        <v>130</v>
      </c>
      <c r="G24" s="57" t="s">
        <v>76</v>
      </c>
      <c r="H24" s="57" t="s">
        <v>39</v>
      </c>
      <c r="I24" s="57" t="s">
        <v>77</v>
      </c>
      <c r="J24" s="58">
        <v>761200</v>
      </c>
      <c r="K24" s="58">
        <v>1078500</v>
      </c>
      <c r="L24" s="58">
        <v>1121600</v>
      </c>
      <c r="M24" s="41"/>
      <c r="N24" s="42"/>
      <c r="O24" s="42"/>
      <c r="P24" s="36"/>
      <c r="Q24" s="36"/>
      <c r="R24" s="36"/>
      <c r="S24" s="36"/>
    </row>
    <row r="25" spans="1:19" hidden="1" x14ac:dyDescent="0.25">
      <c r="A25" s="55" t="s">
        <v>82</v>
      </c>
      <c r="B25" s="56">
        <v>985</v>
      </c>
      <c r="C25" s="57" t="s">
        <v>35</v>
      </c>
      <c r="D25" s="57" t="s">
        <v>100</v>
      </c>
      <c r="E25" s="57" t="s">
        <v>156</v>
      </c>
      <c r="F25" s="57" t="s">
        <v>43</v>
      </c>
      <c r="G25" s="57" t="s">
        <v>76</v>
      </c>
      <c r="H25" s="57" t="s">
        <v>39</v>
      </c>
      <c r="I25" s="57" t="s">
        <v>78</v>
      </c>
      <c r="J25" s="58"/>
      <c r="K25" s="58"/>
      <c r="L25" s="58"/>
      <c r="M25" s="41"/>
      <c r="N25" s="42"/>
      <c r="O25" s="42"/>
      <c r="P25" s="36"/>
      <c r="Q25" s="36"/>
      <c r="R25" s="36"/>
      <c r="S25" s="36"/>
    </row>
    <row r="26" spans="1:19" ht="24.75" x14ac:dyDescent="0.25">
      <c r="A26" s="64" t="s">
        <v>161</v>
      </c>
      <c r="B26" s="56">
        <v>985</v>
      </c>
      <c r="C26" s="57" t="s">
        <v>35</v>
      </c>
      <c r="D26" s="57" t="s">
        <v>100</v>
      </c>
      <c r="E26" s="57" t="s">
        <v>156</v>
      </c>
      <c r="F26" s="57" t="s">
        <v>43</v>
      </c>
      <c r="G26" s="57" t="s">
        <v>76</v>
      </c>
      <c r="H26" s="57" t="s">
        <v>39</v>
      </c>
      <c r="I26" s="57" t="s">
        <v>162</v>
      </c>
      <c r="J26" s="58">
        <v>28100</v>
      </c>
      <c r="K26" s="58">
        <v>28100</v>
      </c>
      <c r="L26" s="58">
        <v>280100</v>
      </c>
      <c r="M26" s="41"/>
      <c r="N26" s="42"/>
      <c r="O26" s="42"/>
      <c r="P26" s="36"/>
      <c r="Q26" s="36"/>
      <c r="R26" s="36"/>
      <c r="S26" s="36"/>
    </row>
    <row r="27" spans="1:19" x14ac:dyDescent="0.25">
      <c r="A27" s="59" t="s">
        <v>88</v>
      </c>
      <c r="B27" s="60">
        <v>985</v>
      </c>
      <c r="C27" s="61" t="s">
        <v>35</v>
      </c>
      <c r="D27" s="61"/>
      <c r="E27" s="61"/>
      <c r="F27" s="61"/>
      <c r="G27" s="61" t="s">
        <v>87</v>
      </c>
      <c r="H27" s="61"/>
      <c r="I27" s="61"/>
      <c r="J27" s="62">
        <f>SUM(J28:J29)</f>
        <v>641500</v>
      </c>
      <c r="K27" s="62">
        <f>SUM(K28:K29)</f>
        <v>41500</v>
      </c>
      <c r="L27" s="62">
        <f>SUM(L28:L29)</f>
        <v>41500</v>
      </c>
      <c r="M27" s="41"/>
      <c r="N27" s="42"/>
      <c r="O27" s="42"/>
      <c r="P27" s="36"/>
      <c r="Q27" s="36"/>
      <c r="R27" s="36"/>
      <c r="S27" s="36"/>
    </row>
    <row r="28" spans="1:19" ht="24.75" x14ac:dyDescent="0.25">
      <c r="A28" s="64" t="s">
        <v>159</v>
      </c>
      <c r="B28" s="56">
        <v>985</v>
      </c>
      <c r="C28" s="57" t="s">
        <v>35</v>
      </c>
      <c r="D28" s="57" t="s">
        <v>100</v>
      </c>
      <c r="E28" s="57" t="s">
        <v>156</v>
      </c>
      <c r="F28" s="57" t="s">
        <v>43</v>
      </c>
      <c r="G28" s="57" t="s">
        <v>87</v>
      </c>
      <c r="H28" s="57" t="s">
        <v>39</v>
      </c>
      <c r="I28" s="57" t="s">
        <v>157</v>
      </c>
      <c r="J28" s="58">
        <v>33500</v>
      </c>
      <c r="K28" s="58">
        <v>33500</v>
      </c>
      <c r="L28" s="58">
        <v>33500</v>
      </c>
      <c r="M28" s="41"/>
      <c r="N28" s="42"/>
      <c r="O28" s="42"/>
      <c r="P28" s="36"/>
      <c r="Q28" s="36"/>
      <c r="R28" s="36"/>
      <c r="S28" s="36"/>
    </row>
    <row r="29" spans="1:19" x14ac:dyDescent="0.25">
      <c r="A29" s="55" t="s">
        <v>80</v>
      </c>
      <c r="B29" s="56">
        <v>985</v>
      </c>
      <c r="C29" s="57" t="s">
        <v>35</v>
      </c>
      <c r="D29" s="57" t="s">
        <v>100</v>
      </c>
      <c r="E29" s="57" t="s">
        <v>156</v>
      </c>
      <c r="F29" s="57" t="s">
        <v>43</v>
      </c>
      <c r="G29" s="57" t="s">
        <v>87</v>
      </c>
      <c r="H29" s="57" t="s">
        <v>39</v>
      </c>
      <c r="I29" s="57" t="s">
        <v>158</v>
      </c>
      <c r="J29" s="58">
        <v>608000</v>
      </c>
      <c r="K29" s="58">
        <v>8000</v>
      </c>
      <c r="L29" s="58">
        <v>8000</v>
      </c>
      <c r="M29" s="41"/>
      <c r="N29" s="42"/>
      <c r="O29" s="42"/>
      <c r="P29" s="36"/>
      <c r="Q29" s="36"/>
      <c r="R29" s="36"/>
      <c r="S29" s="36"/>
    </row>
    <row r="30" spans="1:19" ht="23.25" hidden="1" customHeight="1" x14ac:dyDescent="0.25">
      <c r="A30" s="63" t="s">
        <v>83</v>
      </c>
      <c r="B30" s="60">
        <v>974</v>
      </c>
      <c r="C30" s="61" t="s">
        <v>35</v>
      </c>
      <c r="D30" s="61" t="s">
        <v>100</v>
      </c>
      <c r="E30" s="61"/>
      <c r="F30" s="61"/>
      <c r="G30" s="61" t="s">
        <v>89</v>
      </c>
      <c r="H30" s="61" t="s">
        <v>39</v>
      </c>
      <c r="I30" s="61"/>
      <c r="J30" s="62">
        <f>J31+J32</f>
        <v>0</v>
      </c>
      <c r="K30" s="62">
        <f>K31</f>
        <v>0</v>
      </c>
      <c r="L30" s="62">
        <f>L31</f>
        <v>0</v>
      </c>
      <c r="M30" s="41"/>
      <c r="N30" s="42"/>
      <c r="O30" s="42"/>
      <c r="P30" s="36"/>
      <c r="Q30" s="36"/>
      <c r="R30" s="36"/>
      <c r="S30" s="36"/>
    </row>
    <row r="31" spans="1:19" ht="33.75" hidden="1" customHeight="1" x14ac:dyDescent="0.25">
      <c r="A31" s="64" t="s">
        <v>84</v>
      </c>
      <c r="B31" s="56">
        <v>974</v>
      </c>
      <c r="C31" s="57" t="s">
        <v>35</v>
      </c>
      <c r="D31" s="57" t="s">
        <v>100</v>
      </c>
      <c r="E31" s="57" t="s">
        <v>102</v>
      </c>
      <c r="F31" s="57" t="s">
        <v>38</v>
      </c>
      <c r="G31" s="57" t="s">
        <v>89</v>
      </c>
      <c r="H31" s="57" t="s">
        <v>39</v>
      </c>
      <c r="I31" s="57" t="s">
        <v>40</v>
      </c>
      <c r="J31" s="58"/>
      <c r="K31" s="58"/>
      <c r="L31" s="58"/>
      <c r="M31" s="41"/>
      <c r="N31" s="42"/>
      <c r="O31" s="42"/>
      <c r="P31" s="36"/>
      <c r="Q31" s="36"/>
      <c r="R31" s="36"/>
      <c r="S31" s="36"/>
    </row>
    <row r="32" spans="1:19" ht="23.25" hidden="1" customHeight="1" x14ac:dyDescent="0.25">
      <c r="A32" s="64"/>
      <c r="B32" s="56">
        <v>974</v>
      </c>
      <c r="C32" s="57" t="s">
        <v>117</v>
      </c>
      <c r="D32" s="57" t="s">
        <v>119</v>
      </c>
      <c r="E32" s="57" t="s">
        <v>102</v>
      </c>
      <c r="F32" s="57" t="s">
        <v>41</v>
      </c>
      <c r="G32" s="57" t="s">
        <v>89</v>
      </c>
      <c r="H32" s="57" t="s">
        <v>39</v>
      </c>
      <c r="I32" s="57" t="s">
        <v>40</v>
      </c>
      <c r="J32" s="58"/>
      <c r="K32" s="58"/>
      <c r="L32" s="58"/>
      <c r="M32" s="41"/>
      <c r="N32" s="42"/>
      <c r="O32" s="42"/>
      <c r="P32" s="36"/>
      <c r="Q32" s="36"/>
      <c r="R32" s="36"/>
      <c r="S32" s="36"/>
    </row>
    <row r="33" spans="1:19" ht="23.25" customHeight="1" x14ac:dyDescent="0.25">
      <c r="A33" s="63" t="s">
        <v>83</v>
      </c>
      <c r="B33" s="60"/>
      <c r="C33" s="61"/>
      <c r="D33" s="61"/>
      <c r="E33" s="61"/>
      <c r="F33" s="61"/>
      <c r="G33" s="61" t="s">
        <v>89</v>
      </c>
      <c r="H33" s="61"/>
      <c r="I33" s="61"/>
      <c r="J33" s="62">
        <f>SUM(J34:J35)</f>
        <v>15000</v>
      </c>
      <c r="K33" s="62">
        <f t="shared" ref="K33:L33" si="3">SUM(K34:K35)</f>
        <v>15000</v>
      </c>
      <c r="L33" s="62">
        <f t="shared" si="3"/>
        <v>15000</v>
      </c>
      <c r="M33" s="41"/>
      <c r="N33" s="42"/>
      <c r="O33" s="42"/>
      <c r="P33" s="36"/>
      <c r="Q33" s="36"/>
      <c r="R33" s="36"/>
      <c r="S33" s="36"/>
    </row>
    <row r="34" spans="1:19" ht="39.75" customHeight="1" x14ac:dyDescent="0.25">
      <c r="A34" s="64" t="s">
        <v>84</v>
      </c>
      <c r="B34" s="56">
        <v>985</v>
      </c>
      <c r="C34" s="57" t="s">
        <v>35</v>
      </c>
      <c r="D34" s="57" t="s">
        <v>125</v>
      </c>
      <c r="E34" s="57" t="s">
        <v>129</v>
      </c>
      <c r="F34" s="57" t="s">
        <v>38</v>
      </c>
      <c r="G34" s="57" t="s">
        <v>89</v>
      </c>
      <c r="H34" s="57" t="s">
        <v>126</v>
      </c>
      <c r="I34" s="57" t="s">
        <v>40</v>
      </c>
      <c r="J34" s="58">
        <v>5000</v>
      </c>
      <c r="K34" s="58">
        <v>5000</v>
      </c>
      <c r="L34" s="58">
        <v>5000</v>
      </c>
      <c r="M34" s="39"/>
      <c r="N34" s="42"/>
      <c r="O34" s="42"/>
      <c r="P34" s="36"/>
      <c r="Q34" s="36"/>
      <c r="R34" s="36"/>
      <c r="S34" s="36"/>
    </row>
    <row r="35" spans="1:19" ht="39.75" customHeight="1" x14ac:dyDescent="0.25">
      <c r="A35" s="64" t="s">
        <v>84</v>
      </c>
      <c r="B35" s="56">
        <v>985</v>
      </c>
      <c r="C35" s="57" t="s">
        <v>35</v>
      </c>
      <c r="D35" s="57" t="s">
        <v>100</v>
      </c>
      <c r="E35" s="57" t="s">
        <v>101</v>
      </c>
      <c r="F35" s="57" t="s">
        <v>38</v>
      </c>
      <c r="G35" s="57" t="s">
        <v>89</v>
      </c>
      <c r="H35" s="57" t="s">
        <v>103</v>
      </c>
      <c r="I35" s="57" t="s">
        <v>40</v>
      </c>
      <c r="J35" s="58">
        <v>10000</v>
      </c>
      <c r="K35" s="58">
        <v>10000</v>
      </c>
      <c r="L35" s="58">
        <v>10000</v>
      </c>
      <c r="M35" s="41"/>
      <c r="N35" s="42"/>
      <c r="O35" s="42"/>
      <c r="P35" s="36"/>
      <c r="Q35" s="36"/>
      <c r="R35" s="37"/>
      <c r="S35" s="36"/>
    </row>
    <row r="36" spans="1:19" x14ac:dyDescent="0.25">
      <c r="A36" s="59" t="s">
        <v>85</v>
      </c>
      <c r="B36" s="60">
        <v>985</v>
      </c>
      <c r="C36" s="61" t="s">
        <v>35</v>
      </c>
      <c r="D36" s="61"/>
      <c r="E36" s="61"/>
      <c r="F36" s="61"/>
      <c r="G36" s="61" t="s">
        <v>90</v>
      </c>
      <c r="H36" s="61"/>
      <c r="I36" s="61"/>
      <c r="J36" s="62">
        <f>SUM(J37:J38)</f>
        <v>6400</v>
      </c>
      <c r="K36" s="62">
        <f>SUM(K37:K38)</f>
        <v>6400</v>
      </c>
      <c r="L36" s="62">
        <f>SUM(L37:L38)</f>
        <v>6400</v>
      </c>
      <c r="M36" s="41"/>
      <c r="N36" s="42"/>
      <c r="O36" s="42"/>
      <c r="P36" s="36"/>
      <c r="Q36" s="36"/>
      <c r="R36" s="36"/>
      <c r="S36" s="36"/>
    </row>
    <row r="37" spans="1:19" x14ac:dyDescent="0.25">
      <c r="A37" s="55" t="s">
        <v>85</v>
      </c>
      <c r="B37" s="56">
        <v>985</v>
      </c>
      <c r="C37" s="57" t="s">
        <v>35</v>
      </c>
      <c r="D37" s="57" t="s">
        <v>100</v>
      </c>
      <c r="E37" s="57" t="s">
        <v>156</v>
      </c>
      <c r="F37" s="57" t="s">
        <v>44</v>
      </c>
      <c r="G37" s="57" t="s">
        <v>90</v>
      </c>
      <c r="H37" s="57" t="s">
        <v>39</v>
      </c>
      <c r="I37" s="57" t="s">
        <v>40</v>
      </c>
      <c r="J37" s="58">
        <v>6400</v>
      </c>
      <c r="K37" s="58">
        <v>6400</v>
      </c>
      <c r="L37" s="58">
        <v>6400</v>
      </c>
      <c r="M37" s="41"/>
      <c r="N37" s="40"/>
      <c r="O37" s="42"/>
      <c r="P37" s="36"/>
      <c r="Q37" s="36"/>
      <c r="R37" s="36"/>
      <c r="S37" s="36"/>
    </row>
    <row r="38" spans="1:19" hidden="1" x14ac:dyDescent="0.25">
      <c r="A38" s="55"/>
      <c r="B38" s="56">
        <v>974</v>
      </c>
      <c r="C38" s="57" t="s">
        <v>35</v>
      </c>
      <c r="D38" s="57" t="s">
        <v>100</v>
      </c>
      <c r="E38" s="57" t="s">
        <v>156</v>
      </c>
      <c r="F38" s="57" t="s">
        <v>112</v>
      </c>
      <c r="G38" s="57" t="s">
        <v>90</v>
      </c>
      <c r="H38" s="57" t="s">
        <v>39</v>
      </c>
      <c r="I38" s="57" t="s">
        <v>40</v>
      </c>
      <c r="J38" s="58"/>
      <c r="K38" s="58"/>
      <c r="L38" s="58"/>
      <c r="M38" s="41"/>
      <c r="N38" s="42"/>
      <c r="O38" s="42"/>
      <c r="P38" s="36"/>
      <c r="Q38" s="36"/>
      <c r="R38" s="36"/>
      <c r="S38" s="36"/>
    </row>
    <row r="39" spans="1:19" ht="24.75" x14ac:dyDescent="0.25">
      <c r="A39" s="63" t="s">
        <v>109</v>
      </c>
      <c r="B39" s="60">
        <v>985</v>
      </c>
      <c r="C39" s="61" t="s">
        <v>35</v>
      </c>
      <c r="D39" s="61"/>
      <c r="E39" s="57"/>
      <c r="F39" s="57"/>
      <c r="G39" s="61" t="s">
        <v>106</v>
      </c>
      <c r="H39" s="57"/>
      <c r="I39" s="57"/>
      <c r="J39" s="62">
        <f>SUM(J41)</f>
        <v>10000</v>
      </c>
      <c r="K39" s="62">
        <f>SUM(K41)</f>
        <v>10000</v>
      </c>
      <c r="L39" s="62">
        <f>SUM(L41)</f>
        <v>10000</v>
      </c>
      <c r="M39" s="41"/>
      <c r="N39" s="42"/>
      <c r="O39" s="40"/>
      <c r="P39" s="36"/>
      <c r="Q39" s="36"/>
      <c r="R39" s="36"/>
      <c r="S39" s="36"/>
    </row>
    <row r="40" spans="1:19" ht="24.75" hidden="1" x14ac:dyDescent="0.25">
      <c r="A40" s="64" t="s">
        <v>108</v>
      </c>
      <c r="B40" s="56">
        <v>974</v>
      </c>
      <c r="C40" s="57" t="s">
        <v>35</v>
      </c>
      <c r="D40" s="57" t="s">
        <v>100</v>
      </c>
      <c r="E40" s="57" t="s">
        <v>102</v>
      </c>
      <c r="F40" s="57" t="s">
        <v>105</v>
      </c>
      <c r="G40" s="57" t="s">
        <v>106</v>
      </c>
      <c r="H40" s="57" t="s">
        <v>39</v>
      </c>
      <c r="I40" s="57" t="s">
        <v>107</v>
      </c>
      <c r="J40" s="58"/>
      <c r="K40" s="58"/>
      <c r="L40" s="58"/>
      <c r="M40" s="41"/>
      <c r="N40" s="42"/>
      <c r="O40" s="42"/>
      <c r="P40" s="36"/>
      <c r="Q40" s="36"/>
      <c r="R40" s="36"/>
      <c r="S40" s="36"/>
    </row>
    <row r="41" spans="1:19" x14ac:dyDescent="0.25">
      <c r="A41" s="64" t="s">
        <v>114</v>
      </c>
      <c r="B41" s="56">
        <v>985</v>
      </c>
      <c r="C41" s="57" t="s">
        <v>35</v>
      </c>
      <c r="D41" s="57" t="s">
        <v>35</v>
      </c>
      <c r="E41" s="57" t="s">
        <v>113</v>
      </c>
      <c r="F41" s="57" t="s">
        <v>115</v>
      </c>
      <c r="G41" s="57" t="s">
        <v>106</v>
      </c>
      <c r="H41" s="57" t="s">
        <v>39</v>
      </c>
      <c r="I41" s="57" t="s">
        <v>116</v>
      </c>
      <c r="J41" s="58">
        <v>10000</v>
      </c>
      <c r="K41" s="58">
        <v>10000</v>
      </c>
      <c r="L41" s="58">
        <v>10000</v>
      </c>
      <c r="M41" s="41"/>
      <c r="N41" s="42"/>
      <c r="O41" s="42"/>
      <c r="P41" s="36"/>
      <c r="Q41" s="36"/>
      <c r="R41" s="36"/>
      <c r="S41" s="36"/>
    </row>
    <row r="42" spans="1:19" x14ac:dyDescent="0.25">
      <c r="A42" s="59" t="s">
        <v>131</v>
      </c>
      <c r="B42" s="60">
        <v>985</v>
      </c>
      <c r="C42" s="61" t="s">
        <v>35</v>
      </c>
      <c r="D42" s="61"/>
      <c r="E42" s="57"/>
      <c r="F42" s="57"/>
      <c r="G42" s="61" t="s">
        <v>104</v>
      </c>
      <c r="H42" s="57"/>
      <c r="I42" s="57"/>
      <c r="J42" s="62">
        <f>SUM(J43:J46)</f>
        <v>19000</v>
      </c>
      <c r="K42" s="62">
        <f>SUM(K43:K46)</f>
        <v>324060</v>
      </c>
      <c r="L42" s="62">
        <f>SUM(L43:L46)</f>
        <v>19000</v>
      </c>
      <c r="M42" s="41"/>
      <c r="N42" s="42"/>
      <c r="O42" s="42"/>
      <c r="P42" s="36"/>
      <c r="Q42" s="36"/>
      <c r="R42" s="36"/>
      <c r="S42" s="36"/>
    </row>
    <row r="43" spans="1:19" x14ac:dyDescent="0.25">
      <c r="A43" s="55" t="s">
        <v>131</v>
      </c>
      <c r="B43" s="56">
        <v>985</v>
      </c>
      <c r="C43" s="57" t="s">
        <v>35</v>
      </c>
      <c r="D43" s="57" t="s">
        <v>100</v>
      </c>
      <c r="E43" s="57" t="s">
        <v>101</v>
      </c>
      <c r="F43" s="57" t="s">
        <v>43</v>
      </c>
      <c r="G43" s="57" t="s">
        <v>104</v>
      </c>
      <c r="H43" s="57" t="s">
        <v>103</v>
      </c>
      <c r="I43" s="57" t="s">
        <v>40</v>
      </c>
      <c r="J43" s="58">
        <v>19000</v>
      </c>
      <c r="K43" s="58">
        <v>19000</v>
      </c>
      <c r="L43" s="58">
        <v>19000</v>
      </c>
      <c r="M43" s="41"/>
      <c r="N43" s="42"/>
      <c r="O43" s="42"/>
      <c r="P43" s="36"/>
      <c r="Q43" s="36"/>
      <c r="R43" s="36"/>
      <c r="S43" s="36"/>
    </row>
    <row r="44" spans="1:19" hidden="1" x14ac:dyDescent="0.25">
      <c r="A44" s="55" t="s">
        <v>131</v>
      </c>
      <c r="B44" s="56">
        <v>985</v>
      </c>
      <c r="C44" s="57" t="s">
        <v>35</v>
      </c>
      <c r="D44" s="57" t="s">
        <v>100</v>
      </c>
      <c r="E44" s="57" t="s">
        <v>102</v>
      </c>
      <c r="F44" s="57" t="s">
        <v>43</v>
      </c>
      <c r="G44" s="57" t="s">
        <v>104</v>
      </c>
      <c r="H44" s="57" t="s">
        <v>39</v>
      </c>
      <c r="I44" s="57" t="s">
        <v>40</v>
      </c>
      <c r="J44" s="58"/>
      <c r="K44" s="58"/>
      <c r="L44" s="58"/>
      <c r="M44" s="41"/>
      <c r="N44" s="42"/>
      <c r="O44" s="42"/>
      <c r="P44" s="36"/>
      <c r="Q44" s="36"/>
      <c r="R44" s="36"/>
      <c r="S44" s="36"/>
    </row>
    <row r="45" spans="1:19" x14ac:dyDescent="0.25">
      <c r="A45" s="55" t="s">
        <v>131</v>
      </c>
      <c r="B45" s="56">
        <v>985</v>
      </c>
      <c r="C45" s="57" t="s">
        <v>35</v>
      </c>
      <c r="D45" s="57" t="s">
        <v>100</v>
      </c>
      <c r="E45" s="57" t="s">
        <v>153</v>
      </c>
      <c r="F45" s="57" t="s">
        <v>43</v>
      </c>
      <c r="G45" s="57" t="s">
        <v>104</v>
      </c>
      <c r="H45" s="57" t="s">
        <v>128</v>
      </c>
      <c r="I45" s="57" t="s">
        <v>40</v>
      </c>
      <c r="J45" s="58">
        <v>0</v>
      </c>
      <c r="K45" s="58">
        <v>241000</v>
      </c>
      <c r="L45" s="58">
        <v>0</v>
      </c>
      <c r="M45" s="41"/>
      <c r="N45" s="42"/>
      <c r="O45" s="42"/>
      <c r="P45" s="36"/>
      <c r="Q45" s="36"/>
      <c r="R45" s="36"/>
      <c r="S45" s="36"/>
    </row>
    <row r="46" spans="1:19" x14ac:dyDescent="0.25">
      <c r="A46" s="55" t="s">
        <v>131</v>
      </c>
      <c r="B46" s="56">
        <v>985</v>
      </c>
      <c r="C46" s="57" t="s">
        <v>35</v>
      </c>
      <c r="D46" s="57" t="s">
        <v>100</v>
      </c>
      <c r="E46" s="57" t="s">
        <v>153</v>
      </c>
      <c r="F46" s="57" t="s">
        <v>43</v>
      </c>
      <c r="G46" s="57" t="s">
        <v>104</v>
      </c>
      <c r="H46" s="57" t="s">
        <v>160</v>
      </c>
      <c r="I46" s="57" t="s">
        <v>40</v>
      </c>
      <c r="J46" s="58">
        <v>0</v>
      </c>
      <c r="K46" s="58">
        <v>64060</v>
      </c>
      <c r="L46" s="58">
        <v>0</v>
      </c>
      <c r="M46" s="68"/>
      <c r="N46" s="42"/>
      <c r="O46" s="42"/>
      <c r="P46" s="36"/>
      <c r="Q46" s="36"/>
      <c r="R46" s="36"/>
      <c r="S46" s="36"/>
    </row>
    <row r="47" spans="1:19" ht="24.75" x14ac:dyDescent="0.25">
      <c r="A47" s="63" t="s">
        <v>86</v>
      </c>
      <c r="B47" s="56">
        <v>985</v>
      </c>
      <c r="C47" s="57" t="s">
        <v>35</v>
      </c>
      <c r="D47" s="57" t="s">
        <v>100</v>
      </c>
      <c r="E47" s="57"/>
      <c r="F47" s="57"/>
      <c r="G47" s="61" t="s">
        <v>91</v>
      </c>
      <c r="H47" s="61"/>
      <c r="I47" s="61"/>
      <c r="J47" s="62">
        <f>SUM(J48:J58)</f>
        <v>458200</v>
      </c>
      <c r="K47" s="62">
        <f>SUM(K48:K58)</f>
        <v>458200</v>
      </c>
      <c r="L47" s="62">
        <f>SUM(L48:L58)</f>
        <v>350200</v>
      </c>
      <c r="M47" s="41"/>
      <c r="N47" s="42"/>
      <c r="O47" s="42"/>
      <c r="P47" s="36"/>
      <c r="Q47" s="36"/>
      <c r="R47" s="36"/>
      <c r="S47" s="36"/>
    </row>
    <row r="48" spans="1:19" x14ac:dyDescent="0.25">
      <c r="A48" s="55" t="s">
        <v>92</v>
      </c>
      <c r="B48" s="56">
        <v>985</v>
      </c>
      <c r="C48" s="57" t="s">
        <v>35</v>
      </c>
      <c r="D48" s="57" t="s">
        <v>125</v>
      </c>
      <c r="E48" s="57" t="s">
        <v>127</v>
      </c>
      <c r="F48" s="57" t="s">
        <v>43</v>
      </c>
      <c r="G48" s="57" t="s">
        <v>93</v>
      </c>
      <c r="H48" s="57" t="s">
        <v>39</v>
      </c>
      <c r="I48" s="57" t="s">
        <v>40</v>
      </c>
      <c r="J48" s="58">
        <v>216000</v>
      </c>
      <c r="K48" s="58">
        <v>216000</v>
      </c>
      <c r="L48" s="58">
        <v>108000</v>
      </c>
      <c r="M48" s="39"/>
      <c r="N48" s="42"/>
      <c r="O48" s="42"/>
      <c r="P48" s="36"/>
      <c r="Q48" s="36"/>
      <c r="R48" s="36"/>
      <c r="S48" s="36"/>
    </row>
    <row r="49" spans="1:19" x14ac:dyDescent="0.25">
      <c r="A49" s="55" t="s">
        <v>92</v>
      </c>
      <c r="B49" s="56">
        <v>985</v>
      </c>
      <c r="C49" s="57" t="s">
        <v>35</v>
      </c>
      <c r="D49" s="57" t="s">
        <v>100</v>
      </c>
      <c r="E49" s="57" t="s">
        <v>156</v>
      </c>
      <c r="F49" s="57" t="s">
        <v>43</v>
      </c>
      <c r="G49" s="57" t="s">
        <v>93</v>
      </c>
      <c r="H49" s="57" t="s">
        <v>39</v>
      </c>
      <c r="I49" s="57" t="s">
        <v>40</v>
      </c>
      <c r="J49" s="58">
        <v>9400</v>
      </c>
      <c r="K49" s="58">
        <v>9400</v>
      </c>
      <c r="L49" s="58">
        <v>9400</v>
      </c>
      <c r="M49" s="41"/>
      <c r="N49" s="40"/>
      <c r="O49" s="42"/>
      <c r="P49" s="36"/>
      <c r="Q49" s="36"/>
      <c r="R49" s="36"/>
      <c r="S49" s="36"/>
    </row>
    <row r="50" spans="1:19" x14ac:dyDescent="0.25">
      <c r="A50" s="55" t="s">
        <v>92</v>
      </c>
      <c r="B50" s="56">
        <v>985</v>
      </c>
      <c r="C50" s="57" t="s">
        <v>35</v>
      </c>
      <c r="D50" s="57" t="s">
        <v>100</v>
      </c>
      <c r="E50" s="57" t="s">
        <v>150</v>
      </c>
      <c r="F50" s="57" t="s">
        <v>43</v>
      </c>
      <c r="G50" s="57" t="s">
        <v>93</v>
      </c>
      <c r="H50" s="57" t="s">
        <v>151</v>
      </c>
      <c r="I50" s="57" t="s">
        <v>40</v>
      </c>
      <c r="J50" s="58">
        <v>10800</v>
      </c>
      <c r="K50" s="58">
        <v>10800</v>
      </c>
      <c r="L50" s="58">
        <v>10800</v>
      </c>
      <c r="M50" s="41"/>
      <c r="N50" s="54"/>
      <c r="O50" s="54"/>
      <c r="P50" s="36"/>
      <c r="Q50" s="36"/>
      <c r="R50" s="36"/>
      <c r="S50" s="36"/>
    </row>
    <row r="51" spans="1:19" x14ac:dyDescent="0.25">
      <c r="A51" s="55" t="s">
        <v>92</v>
      </c>
      <c r="B51" s="56">
        <v>985</v>
      </c>
      <c r="C51" s="57" t="s">
        <v>35</v>
      </c>
      <c r="D51" s="57" t="s">
        <v>100</v>
      </c>
      <c r="E51" s="57" t="s">
        <v>150</v>
      </c>
      <c r="F51" s="57" t="s">
        <v>43</v>
      </c>
      <c r="G51" s="57" t="s">
        <v>93</v>
      </c>
      <c r="H51" s="57" t="s">
        <v>152</v>
      </c>
      <c r="I51" s="57" t="s">
        <v>40</v>
      </c>
      <c r="J51" s="58">
        <v>53800</v>
      </c>
      <c r="K51" s="58">
        <v>53800</v>
      </c>
      <c r="L51" s="58">
        <v>53800</v>
      </c>
      <c r="M51" s="47"/>
      <c r="N51" s="48"/>
      <c r="O51" s="48"/>
      <c r="P51" s="36"/>
      <c r="Q51" s="36"/>
      <c r="R51" s="36"/>
      <c r="S51" s="36"/>
    </row>
    <row r="52" spans="1:19" x14ac:dyDescent="0.25">
      <c r="A52" s="55" t="s">
        <v>92</v>
      </c>
      <c r="B52" s="56">
        <v>985</v>
      </c>
      <c r="C52" s="57" t="s">
        <v>35</v>
      </c>
      <c r="D52" s="57" t="s">
        <v>100</v>
      </c>
      <c r="E52" s="57" t="s">
        <v>147</v>
      </c>
      <c r="F52" s="57" t="s">
        <v>43</v>
      </c>
      <c r="G52" s="57" t="s">
        <v>93</v>
      </c>
      <c r="H52" s="57" t="s">
        <v>148</v>
      </c>
      <c r="I52" s="57" t="s">
        <v>40</v>
      </c>
      <c r="J52" s="58">
        <v>2600</v>
      </c>
      <c r="K52" s="58">
        <v>2600</v>
      </c>
      <c r="L52" s="58">
        <v>2600</v>
      </c>
      <c r="M52" s="49"/>
      <c r="N52" s="48"/>
      <c r="O52" s="48"/>
      <c r="P52" s="36"/>
      <c r="Q52" s="36"/>
      <c r="R52" s="36"/>
      <c r="S52" s="36"/>
    </row>
    <row r="53" spans="1:19" x14ac:dyDescent="0.25">
      <c r="A53" s="55" t="s">
        <v>92</v>
      </c>
      <c r="B53" s="56">
        <v>985</v>
      </c>
      <c r="C53" s="57" t="s">
        <v>35</v>
      </c>
      <c r="D53" s="57" t="s">
        <v>100</v>
      </c>
      <c r="E53" s="57" t="s">
        <v>147</v>
      </c>
      <c r="F53" s="57" t="s">
        <v>43</v>
      </c>
      <c r="G53" s="57" t="s">
        <v>93</v>
      </c>
      <c r="H53" s="57" t="s">
        <v>149</v>
      </c>
      <c r="I53" s="57" t="s">
        <v>40</v>
      </c>
      <c r="J53" s="58">
        <v>5500</v>
      </c>
      <c r="K53" s="58">
        <v>5500</v>
      </c>
      <c r="L53" s="58">
        <v>5500</v>
      </c>
      <c r="M53" s="47"/>
      <c r="N53" s="47"/>
      <c r="O53" s="48"/>
      <c r="P53" s="36"/>
      <c r="Q53" s="36"/>
      <c r="R53" s="36"/>
      <c r="S53" s="36"/>
    </row>
    <row r="54" spans="1:19" x14ac:dyDescent="0.25">
      <c r="A54" s="55" t="s">
        <v>92</v>
      </c>
      <c r="B54" s="56">
        <v>985</v>
      </c>
      <c r="C54" s="57" t="s">
        <v>35</v>
      </c>
      <c r="D54" s="57" t="s">
        <v>100</v>
      </c>
      <c r="E54" s="57" t="s">
        <v>144</v>
      </c>
      <c r="F54" s="57" t="s">
        <v>43</v>
      </c>
      <c r="G54" s="57" t="s">
        <v>93</v>
      </c>
      <c r="H54" s="57" t="s">
        <v>146</v>
      </c>
      <c r="I54" s="57" t="s">
        <v>40</v>
      </c>
      <c r="J54" s="58">
        <v>11300</v>
      </c>
      <c r="K54" s="58">
        <v>11300</v>
      </c>
      <c r="L54" s="58">
        <v>11300</v>
      </c>
      <c r="M54" s="50"/>
      <c r="N54" s="48"/>
      <c r="O54" s="48"/>
      <c r="P54" s="36"/>
      <c r="Q54" s="36"/>
      <c r="R54" s="36"/>
      <c r="S54" s="36"/>
    </row>
    <row r="55" spans="1:19" x14ac:dyDescent="0.25">
      <c r="A55" s="55" t="s">
        <v>92</v>
      </c>
      <c r="B55" s="56">
        <v>985</v>
      </c>
      <c r="C55" s="57" t="s">
        <v>35</v>
      </c>
      <c r="D55" s="57" t="s">
        <v>100</v>
      </c>
      <c r="E55" s="57" t="s">
        <v>144</v>
      </c>
      <c r="F55" s="57" t="s">
        <v>43</v>
      </c>
      <c r="G55" s="57" t="s">
        <v>93</v>
      </c>
      <c r="H55" s="57" t="s">
        <v>145</v>
      </c>
      <c r="I55" s="57" t="s">
        <v>40</v>
      </c>
      <c r="J55" s="58">
        <v>62800</v>
      </c>
      <c r="K55" s="58">
        <v>62800</v>
      </c>
      <c r="L55" s="58">
        <v>62800</v>
      </c>
      <c r="M55" s="47"/>
      <c r="N55" s="48"/>
      <c r="O55" s="48"/>
      <c r="P55" s="36"/>
      <c r="Q55" s="36"/>
      <c r="R55" s="36"/>
      <c r="S55" s="36"/>
    </row>
    <row r="56" spans="1:19" ht="24.75" x14ac:dyDescent="0.25">
      <c r="A56" s="64" t="s">
        <v>94</v>
      </c>
      <c r="B56" s="56">
        <v>985</v>
      </c>
      <c r="C56" s="57" t="s">
        <v>35</v>
      </c>
      <c r="D56" s="57" t="s">
        <v>125</v>
      </c>
      <c r="E56" s="57" t="s">
        <v>129</v>
      </c>
      <c r="F56" s="57" t="s">
        <v>43</v>
      </c>
      <c r="G56" s="57" t="s">
        <v>95</v>
      </c>
      <c r="H56" s="57" t="s">
        <v>126</v>
      </c>
      <c r="I56" s="57" t="s">
        <v>40</v>
      </c>
      <c r="J56" s="58">
        <v>6000</v>
      </c>
      <c r="K56" s="58">
        <v>6000</v>
      </c>
      <c r="L56" s="58">
        <v>6000</v>
      </c>
      <c r="M56" s="39"/>
      <c r="N56" s="42"/>
      <c r="O56" s="42"/>
      <c r="P56" s="36"/>
      <c r="Q56" s="36"/>
      <c r="R56" s="36"/>
      <c r="S56" s="36"/>
    </row>
    <row r="57" spans="1:19" ht="24.75" x14ac:dyDescent="0.25">
      <c r="A57" s="64" t="s">
        <v>94</v>
      </c>
      <c r="B57" s="56">
        <v>985</v>
      </c>
      <c r="C57" s="57" t="s">
        <v>35</v>
      </c>
      <c r="D57" s="57" t="s">
        <v>100</v>
      </c>
      <c r="E57" s="57" t="s">
        <v>101</v>
      </c>
      <c r="F57" s="57" t="s">
        <v>43</v>
      </c>
      <c r="G57" s="57" t="s">
        <v>95</v>
      </c>
      <c r="H57" s="57" t="s">
        <v>103</v>
      </c>
      <c r="I57" s="57" t="s">
        <v>40</v>
      </c>
      <c r="J57" s="58">
        <v>45000</v>
      </c>
      <c r="K57" s="58">
        <v>45000</v>
      </c>
      <c r="L57" s="58">
        <v>45000</v>
      </c>
      <c r="M57" s="41"/>
      <c r="N57" s="42"/>
      <c r="O57" s="42"/>
      <c r="P57" s="36"/>
      <c r="Q57" s="36"/>
      <c r="R57" s="36"/>
      <c r="S57" s="36"/>
    </row>
    <row r="58" spans="1:19" ht="23.25" customHeight="1" x14ac:dyDescent="0.25">
      <c r="A58" s="64" t="s">
        <v>94</v>
      </c>
      <c r="B58" s="56">
        <v>985</v>
      </c>
      <c r="C58" s="57" t="s">
        <v>35</v>
      </c>
      <c r="D58" s="57" t="s">
        <v>100</v>
      </c>
      <c r="E58" s="57" t="s">
        <v>156</v>
      </c>
      <c r="F58" s="57" t="s">
        <v>43</v>
      </c>
      <c r="G58" s="57" t="s">
        <v>95</v>
      </c>
      <c r="H58" s="57" t="s">
        <v>39</v>
      </c>
      <c r="I58" s="57" t="s">
        <v>40</v>
      </c>
      <c r="J58" s="58">
        <v>35000</v>
      </c>
      <c r="K58" s="58">
        <v>35000</v>
      </c>
      <c r="L58" s="58">
        <v>35000</v>
      </c>
      <c r="M58" s="41"/>
      <c r="N58" s="42"/>
      <c r="O58" s="42"/>
      <c r="P58" s="36"/>
      <c r="Q58" s="36"/>
      <c r="R58" s="36"/>
      <c r="S58" s="36"/>
    </row>
    <row r="59" spans="1:19" ht="24.75" x14ac:dyDescent="0.25">
      <c r="A59" s="63" t="s">
        <v>86</v>
      </c>
      <c r="B59" s="60">
        <v>985</v>
      </c>
      <c r="C59" s="61" t="s">
        <v>117</v>
      </c>
      <c r="D59" s="61" t="s">
        <v>118</v>
      </c>
      <c r="E59" s="61"/>
      <c r="F59" s="61" t="s">
        <v>43</v>
      </c>
      <c r="G59" s="61"/>
      <c r="H59" s="61"/>
      <c r="I59" s="61"/>
      <c r="J59" s="62">
        <f>SUM(J60)</f>
        <v>79900</v>
      </c>
      <c r="K59" s="62">
        <f t="shared" ref="K59:L59" si="4">SUM(K60)</f>
        <v>79900</v>
      </c>
      <c r="L59" s="62">
        <f t="shared" si="4"/>
        <v>79900</v>
      </c>
      <c r="M59" s="41"/>
      <c r="N59" s="42"/>
      <c r="O59" s="42"/>
      <c r="P59" s="36"/>
      <c r="Q59" s="36"/>
      <c r="R59" s="36"/>
      <c r="S59" s="36"/>
    </row>
    <row r="60" spans="1:19" x14ac:dyDescent="0.25">
      <c r="A60" s="55" t="s">
        <v>92</v>
      </c>
      <c r="B60" s="56">
        <v>985</v>
      </c>
      <c r="C60" s="57" t="s">
        <v>117</v>
      </c>
      <c r="D60" s="57" t="s">
        <v>118</v>
      </c>
      <c r="E60" s="57" t="s">
        <v>154</v>
      </c>
      <c r="F60" s="57" t="s">
        <v>43</v>
      </c>
      <c r="G60" s="57" t="s">
        <v>93</v>
      </c>
      <c r="H60" s="57" t="s">
        <v>155</v>
      </c>
      <c r="I60" s="57" t="s">
        <v>40</v>
      </c>
      <c r="J60" s="58">
        <v>79900</v>
      </c>
      <c r="K60" s="58">
        <v>79900</v>
      </c>
      <c r="L60" s="58">
        <v>79900</v>
      </c>
      <c r="M60" s="41"/>
      <c r="N60" s="42"/>
      <c r="O60" s="42"/>
      <c r="P60" s="37"/>
      <c r="Q60" s="36"/>
      <c r="R60" s="36"/>
      <c r="S60" s="36"/>
    </row>
    <row r="61" spans="1:19" hidden="1" x14ac:dyDescent="0.25">
      <c r="A61" s="59" t="s">
        <v>96</v>
      </c>
      <c r="B61" s="60">
        <v>974</v>
      </c>
      <c r="C61" s="61" t="s">
        <v>35</v>
      </c>
      <c r="D61" s="61" t="s">
        <v>100</v>
      </c>
      <c r="E61" s="61"/>
      <c r="F61" s="61"/>
      <c r="G61" s="61" t="s">
        <v>98</v>
      </c>
      <c r="H61" s="61"/>
      <c r="I61" s="61"/>
      <c r="J61" s="62">
        <f>J62</f>
        <v>0</v>
      </c>
      <c r="K61" s="62">
        <f>K62</f>
        <v>0</v>
      </c>
      <c r="L61" s="62">
        <f>L62</f>
        <v>0</v>
      </c>
      <c r="M61" s="41"/>
      <c r="N61" s="42"/>
      <c r="O61" s="42"/>
      <c r="P61" s="36"/>
      <c r="Q61" s="36"/>
      <c r="R61" s="36"/>
      <c r="S61" s="36"/>
    </row>
    <row r="62" spans="1:19" ht="48.75" hidden="1" x14ac:dyDescent="0.25">
      <c r="A62" s="64" t="s">
        <v>99</v>
      </c>
      <c r="B62" s="56">
        <v>974</v>
      </c>
      <c r="C62" s="57" t="s">
        <v>35</v>
      </c>
      <c r="D62" s="57" t="s">
        <v>100</v>
      </c>
      <c r="E62" s="57" t="s">
        <v>102</v>
      </c>
      <c r="F62" s="57" t="s">
        <v>43</v>
      </c>
      <c r="G62" s="57" t="s">
        <v>97</v>
      </c>
      <c r="H62" s="57" t="s">
        <v>39</v>
      </c>
      <c r="I62" s="57" t="s">
        <v>40</v>
      </c>
      <c r="J62" s="58"/>
      <c r="K62" s="58"/>
      <c r="L62" s="58"/>
      <c r="M62" s="41"/>
      <c r="N62" s="42"/>
      <c r="O62" s="42"/>
      <c r="P62" s="36"/>
      <c r="Q62" s="36"/>
      <c r="R62" s="36"/>
      <c r="S62" s="36"/>
    </row>
    <row r="63" spans="1:19" x14ac:dyDescent="0.25">
      <c r="A63" s="85" t="s">
        <v>45</v>
      </c>
      <c r="B63" s="86"/>
      <c r="C63" s="86"/>
      <c r="D63" s="86"/>
      <c r="E63" s="86"/>
      <c r="F63" s="86"/>
      <c r="G63" s="86"/>
      <c r="H63" s="86"/>
      <c r="I63" s="87"/>
      <c r="J63" s="62">
        <f>SUM(J6+J10+J14+J16+J22+J27+J33+J36+J39+J42+J47+J59)</f>
        <v>21321300</v>
      </c>
      <c r="K63" s="62">
        <f>SUM(K6+K10+K14+K16+K22+K27+K33+K36+K39+K42+K47+K59)</f>
        <v>21343660</v>
      </c>
      <c r="L63" s="62">
        <f>SUM(L6+L10+L14+L16+L22+L27+L33+L36+L39+L42+L47+L59)</f>
        <v>21225700</v>
      </c>
      <c r="M63" s="39"/>
      <c r="N63" s="40"/>
      <c r="O63" s="42"/>
      <c r="P63" s="36"/>
      <c r="Q63" s="36"/>
      <c r="R63" s="36"/>
      <c r="S63" s="36"/>
    </row>
    <row r="64" spans="1:19" x14ac:dyDescent="0.25">
      <c r="A64" s="32"/>
      <c r="B64" s="32"/>
      <c r="C64" s="32"/>
      <c r="D64" s="32"/>
      <c r="E64" s="32"/>
      <c r="F64" s="32"/>
      <c r="G64" s="32"/>
      <c r="H64" s="32"/>
      <c r="I64" s="32"/>
      <c r="J64" s="38"/>
      <c r="K64" s="38"/>
      <c r="L64" s="38"/>
      <c r="N64" s="36"/>
      <c r="O64" s="36"/>
      <c r="P64" s="36"/>
      <c r="Q64" s="36"/>
      <c r="R64" s="36"/>
      <c r="S64" s="36"/>
    </row>
    <row r="65" spans="1:14" x14ac:dyDescent="0.25">
      <c r="A65" s="32"/>
      <c r="B65" s="32"/>
      <c r="C65" s="32"/>
      <c r="D65" s="32"/>
      <c r="E65" s="32"/>
      <c r="F65" s="32"/>
      <c r="G65" s="32"/>
      <c r="H65" s="32"/>
      <c r="I65" s="32"/>
      <c r="J65" s="33"/>
      <c r="K65" s="33"/>
      <c r="L65" s="33"/>
    </row>
    <row r="66" spans="1:14" x14ac:dyDescent="0.25">
      <c r="A66" s="2"/>
      <c r="B66" s="2"/>
      <c r="N66" s="34"/>
    </row>
    <row r="67" spans="1:14" x14ac:dyDescent="0.25">
      <c r="A67" s="81" t="s">
        <v>49</v>
      </c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</row>
    <row r="68" spans="1:14" x14ac:dyDescent="0.25">
      <c r="A68" s="81" t="s">
        <v>50</v>
      </c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</row>
    <row r="69" spans="1:14" x14ac:dyDescent="0.25">
      <c r="A69" s="81" t="s">
        <v>51</v>
      </c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</row>
    <row r="70" spans="1:14" x14ac:dyDescent="0.25">
      <c r="A70" s="81" t="s">
        <v>52</v>
      </c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</row>
    <row r="71" spans="1:14" x14ac:dyDescent="0.25">
      <c r="A71" s="81" t="s">
        <v>53</v>
      </c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</row>
    <row r="72" spans="1:14" ht="5.25" customHeight="1" x14ac:dyDescent="0.25">
      <c r="A72" s="94"/>
      <c r="B72" s="94"/>
      <c r="C72" s="94"/>
      <c r="D72" s="94"/>
      <c r="E72" s="94"/>
      <c r="F72" s="94"/>
      <c r="G72" s="94"/>
      <c r="H72" s="94"/>
      <c r="I72" s="94"/>
      <c r="J72" s="94"/>
      <c r="K72" s="94"/>
      <c r="L72" s="94"/>
    </row>
    <row r="73" spans="1:14" ht="24.75" customHeight="1" x14ac:dyDescent="0.25">
      <c r="A73" s="77" t="s">
        <v>46</v>
      </c>
      <c r="B73" s="77" t="s">
        <v>47</v>
      </c>
      <c r="C73" s="77" t="s">
        <v>4</v>
      </c>
      <c r="D73" s="77"/>
      <c r="E73" s="77"/>
      <c r="F73" s="77"/>
      <c r="G73" s="77" t="s">
        <v>5</v>
      </c>
      <c r="H73" s="77" t="s">
        <v>6</v>
      </c>
      <c r="I73" s="77" t="s">
        <v>7</v>
      </c>
      <c r="J73" s="78" t="s">
        <v>8</v>
      </c>
      <c r="K73" s="78"/>
      <c r="L73" s="78"/>
    </row>
    <row r="74" spans="1:14" ht="25.5" x14ac:dyDescent="0.25">
      <c r="A74" s="77"/>
      <c r="B74" s="77"/>
      <c r="C74" s="8" t="s">
        <v>0</v>
      </c>
      <c r="D74" s="9" t="s">
        <v>1</v>
      </c>
      <c r="E74" s="9" t="s">
        <v>2</v>
      </c>
      <c r="F74" s="9" t="s">
        <v>3</v>
      </c>
      <c r="G74" s="77"/>
      <c r="H74" s="77"/>
      <c r="I74" s="77"/>
      <c r="J74" s="31" t="s">
        <v>134</v>
      </c>
      <c r="K74" s="31" t="s">
        <v>141</v>
      </c>
      <c r="L74" s="31" t="s">
        <v>136</v>
      </c>
    </row>
    <row r="75" spans="1:14" x14ac:dyDescent="0.25">
      <c r="A75" s="13">
        <v>1</v>
      </c>
      <c r="B75" s="13">
        <v>2</v>
      </c>
      <c r="C75" s="10">
        <v>3</v>
      </c>
      <c r="D75" s="10">
        <v>4</v>
      </c>
      <c r="E75" s="10">
        <v>5</v>
      </c>
      <c r="F75" s="10">
        <v>6</v>
      </c>
      <c r="G75" s="10">
        <v>7</v>
      </c>
      <c r="H75" s="10">
        <v>8</v>
      </c>
      <c r="I75" s="10">
        <v>9</v>
      </c>
      <c r="J75" s="10">
        <v>10</v>
      </c>
      <c r="K75" s="10">
        <v>11</v>
      </c>
      <c r="L75" s="10">
        <v>12</v>
      </c>
    </row>
    <row r="76" spans="1:14" x14ac:dyDescent="0.25">
      <c r="A76" s="7"/>
      <c r="B76" s="7"/>
      <c r="C76" s="12"/>
      <c r="D76" s="12"/>
      <c r="E76" s="12"/>
      <c r="F76" s="12"/>
      <c r="G76" s="12"/>
      <c r="H76" s="12"/>
      <c r="I76" s="12"/>
      <c r="J76" s="15"/>
      <c r="K76" s="15"/>
      <c r="L76" s="15"/>
    </row>
    <row r="77" spans="1:14" x14ac:dyDescent="0.25">
      <c r="A77" s="91" t="s">
        <v>45</v>
      </c>
      <c r="B77" s="92"/>
      <c r="C77" s="92"/>
      <c r="D77" s="92"/>
      <c r="E77" s="92"/>
      <c r="F77" s="92"/>
      <c r="G77" s="92"/>
      <c r="H77" s="92"/>
      <c r="I77" s="93"/>
      <c r="J77" s="16">
        <f>SUM(J76:J76)</f>
        <v>0</v>
      </c>
      <c r="K77" s="16">
        <f>SUM(K76:K76)</f>
        <v>0</v>
      </c>
      <c r="L77" s="16">
        <f>SUM(L76:L76)</f>
        <v>0</v>
      </c>
    </row>
    <row r="78" spans="1:14" x14ac:dyDescent="0.25">
      <c r="A78" s="2"/>
      <c r="B78" s="2"/>
    </row>
    <row r="79" spans="1:14" x14ac:dyDescent="0.25">
      <c r="A79" s="14"/>
      <c r="B79" s="14"/>
      <c r="C79" s="18"/>
      <c r="D79" s="18"/>
      <c r="E79" s="18"/>
      <c r="F79" s="18"/>
      <c r="G79" s="18"/>
      <c r="H79" s="18"/>
      <c r="I79" s="18"/>
      <c r="J79" s="18"/>
      <c r="K79" s="18"/>
      <c r="L79" s="18"/>
    </row>
    <row r="80" spans="1:14" x14ac:dyDescent="0.25">
      <c r="A80" s="14"/>
      <c r="B80" s="19"/>
      <c r="C80" s="19"/>
      <c r="D80" s="19"/>
      <c r="E80" s="19"/>
      <c r="F80" s="18"/>
      <c r="G80" s="20"/>
      <c r="H80" s="20"/>
      <c r="I80" s="20"/>
      <c r="J80" s="18"/>
      <c r="K80" s="20"/>
      <c r="L80" s="20"/>
    </row>
    <row r="81" spans="1:12" x14ac:dyDescent="0.25">
      <c r="A81" s="14"/>
      <c r="B81" s="21"/>
      <c r="C81" s="21"/>
      <c r="D81" s="21"/>
      <c r="E81" s="21"/>
      <c r="F81" s="18"/>
      <c r="G81" s="21"/>
      <c r="H81" s="21"/>
      <c r="I81" s="21"/>
      <c r="J81" s="18"/>
      <c r="K81" s="21"/>
      <c r="L81" s="21"/>
    </row>
    <row r="82" spans="1:12" x14ac:dyDescent="0.25">
      <c r="A82" s="14"/>
      <c r="B82" s="14"/>
      <c r="C82" s="18"/>
      <c r="D82" s="18"/>
      <c r="E82" s="18"/>
      <c r="F82" s="18"/>
      <c r="G82" s="18"/>
      <c r="H82" s="18"/>
      <c r="I82" s="18"/>
      <c r="J82" s="18"/>
      <c r="K82" s="18"/>
      <c r="L82" s="18"/>
    </row>
    <row r="83" spans="1:12" x14ac:dyDescent="0.25">
      <c r="A83" s="14"/>
      <c r="B83" s="19"/>
      <c r="C83" s="19"/>
      <c r="D83" s="19"/>
      <c r="E83" s="19"/>
      <c r="F83" s="18"/>
      <c r="G83" s="20"/>
      <c r="H83" s="20"/>
      <c r="I83" s="20"/>
      <c r="J83" s="18"/>
      <c r="K83" s="18"/>
      <c r="L83" s="18"/>
    </row>
    <row r="84" spans="1:12" x14ac:dyDescent="0.25">
      <c r="A84" s="14"/>
      <c r="B84" s="21"/>
      <c r="C84" s="21"/>
      <c r="D84" s="21"/>
      <c r="E84" s="21"/>
      <c r="F84" s="18"/>
      <c r="G84" s="21"/>
      <c r="H84" s="21"/>
      <c r="I84" s="21"/>
      <c r="J84" s="18"/>
      <c r="K84" s="21"/>
      <c r="L84" s="21"/>
    </row>
    <row r="85" spans="1:12" x14ac:dyDescent="0.25">
      <c r="A85" s="14"/>
      <c r="B85" s="14"/>
      <c r="C85" s="18"/>
      <c r="D85" s="18"/>
      <c r="E85" s="18"/>
      <c r="F85" s="18"/>
      <c r="G85" s="18"/>
      <c r="H85" s="18"/>
      <c r="I85" s="18"/>
      <c r="J85" s="18"/>
      <c r="K85" s="18"/>
      <c r="L85" s="18"/>
    </row>
    <row r="86" spans="1:12" x14ac:dyDescent="0.25">
      <c r="A86" s="22"/>
      <c r="B86" s="14"/>
      <c r="C86" s="18"/>
      <c r="D86" s="18"/>
      <c r="E86" s="18"/>
      <c r="F86" s="18"/>
      <c r="G86" s="18"/>
      <c r="H86" s="18"/>
      <c r="I86" s="18"/>
      <c r="J86" s="18"/>
      <c r="K86" s="18"/>
      <c r="L86" s="18"/>
    </row>
    <row r="87" spans="1:12" x14ac:dyDescent="0.25">
      <c r="A87" s="2"/>
      <c r="B87" s="2"/>
    </row>
    <row r="88" spans="1:12" x14ac:dyDescent="0.25">
      <c r="A88" s="2"/>
      <c r="B88" s="2"/>
    </row>
    <row r="89" spans="1:12" x14ac:dyDescent="0.25">
      <c r="A89" s="2"/>
      <c r="B89" s="2"/>
    </row>
    <row r="90" spans="1:12" x14ac:dyDescent="0.25">
      <c r="A90" s="2"/>
      <c r="B90" s="2"/>
    </row>
    <row r="91" spans="1:12" x14ac:dyDescent="0.25">
      <c r="A91" s="2"/>
      <c r="B91" s="2"/>
    </row>
    <row r="92" spans="1:12" x14ac:dyDescent="0.25">
      <c r="A92" s="2"/>
      <c r="B92" s="2"/>
    </row>
    <row r="93" spans="1:12" x14ac:dyDescent="0.25">
      <c r="A93" s="2"/>
      <c r="B93" s="2"/>
    </row>
    <row r="94" spans="1:12" x14ac:dyDescent="0.25">
      <c r="A94" s="2"/>
      <c r="B94" s="2"/>
    </row>
    <row r="95" spans="1:12" x14ac:dyDescent="0.25">
      <c r="A95" s="2"/>
      <c r="B95" s="2"/>
    </row>
    <row r="96" spans="1:12" x14ac:dyDescent="0.25">
      <c r="A96" s="2"/>
      <c r="B96" s="2"/>
    </row>
    <row r="97" spans="1:2" x14ac:dyDescent="0.25">
      <c r="A97" s="2"/>
      <c r="B97" s="2"/>
    </row>
    <row r="98" spans="1:2" x14ac:dyDescent="0.25">
      <c r="A98" s="2"/>
      <c r="B98" s="2"/>
    </row>
    <row r="99" spans="1:2" x14ac:dyDescent="0.25">
      <c r="A99" s="2"/>
      <c r="B99" s="2"/>
    </row>
    <row r="100" spans="1:2" x14ac:dyDescent="0.25">
      <c r="A100" s="2"/>
      <c r="B100" s="2"/>
    </row>
    <row r="101" spans="1:2" x14ac:dyDescent="0.25">
      <c r="A101" s="2"/>
      <c r="B101" s="2"/>
    </row>
    <row r="102" spans="1:2" x14ac:dyDescent="0.25">
      <c r="A102" s="2"/>
      <c r="B102" s="2"/>
    </row>
    <row r="103" spans="1:2" x14ac:dyDescent="0.25">
      <c r="A103" s="2"/>
      <c r="B103" s="2"/>
    </row>
    <row r="104" spans="1:2" x14ac:dyDescent="0.25">
      <c r="A104" s="2"/>
      <c r="B104" s="2"/>
    </row>
    <row r="105" spans="1:2" x14ac:dyDescent="0.25">
      <c r="A105" s="2"/>
      <c r="B105" s="2"/>
    </row>
    <row r="106" spans="1:2" x14ac:dyDescent="0.25">
      <c r="A106" s="2"/>
      <c r="B106" s="2"/>
    </row>
    <row r="107" spans="1:2" x14ac:dyDescent="0.25">
      <c r="A107" s="2"/>
      <c r="B107" s="2"/>
    </row>
    <row r="108" spans="1:2" x14ac:dyDescent="0.25">
      <c r="A108" s="2"/>
      <c r="B108" s="2"/>
    </row>
    <row r="109" spans="1:2" x14ac:dyDescent="0.25">
      <c r="A109" s="2"/>
      <c r="B109" s="2"/>
    </row>
    <row r="110" spans="1:2" x14ac:dyDescent="0.25">
      <c r="A110" s="2"/>
      <c r="B110" s="2"/>
    </row>
    <row r="111" spans="1:2" x14ac:dyDescent="0.25">
      <c r="A111" s="2"/>
      <c r="B111" s="2"/>
    </row>
    <row r="112" spans="1:2" x14ac:dyDescent="0.25">
      <c r="A112" s="2"/>
      <c r="B112" s="2"/>
    </row>
    <row r="113" spans="1:2" x14ac:dyDescent="0.25">
      <c r="A113" s="2"/>
      <c r="B113" s="2"/>
    </row>
    <row r="114" spans="1:2" x14ac:dyDescent="0.25">
      <c r="A114" s="2"/>
      <c r="B114" s="2"/>
    </row>
    <row r="115" spans="1:2" x14ac:dyDescent="0.25">
      <c r="A115" s="2"/>
      <c r="B115" s="2"/>
    </row>
    <row r="116" spans="1:2" x14ac:dyDescent="0.25">
      <c r="A116" s="2"/>
      <c r="B116" s="2"/>
    </row>
    <row r="117" spans="1:2" x14ac:dyDescent="0.25">
      <c r="A117" s="2"/>
      <c r="B117" s="2"/>
    </row>
    <row r="118" spans="1:2" x14ac:dyDescent="0.25">
      <c r="A118" s="2"/>
      <c r="B118" s="2"/>
    </row>
    <row r="119" spans="1:2" x14ac:dyDescent="0.25">
      <c r="A119" s="2"/>
      <c r="B119" s="2"/>
    </row>
    <row r="120" spans="1:2" x14ac:dyDescent="0.25">
      <c r="A120" s="2"/>
      <c r="B120" s="2"/>
    </row>
    <row r="121" spans="1:2" x14ac:dyDescent="0.25">
      <c r="A121" s="2"/>
      <c r="B121" s="2"/>
    </row>
    <row r="122" spans="1:2" x14ac:dyDescent="0.25">
      <c r="A122" s="2"/>
      <c r="B122" s="2"/>
    </row>
    <row r="123" spans="1:2" x14ac:dyDescent="0.25">
      <c r="A123" s="2"/>
      <c r="B123" s="2"/>
    </row>
    <row r="124" spans="1:2" x14ac:dyDescent="0.25">
      <c r="A124" s="2"/>
      <c r="B124" s="2"/>
    </row>
    <row r="125" spans="1:2" x14ac:dyDescent="0.25">
      <c r="A125" s="2"/>
      <c r="B125" s="2"/>
    </row>
    <row r="126" spans="1:2" x14ac:dyDescent="0.25">
      <c r="A126" s="2"/>
      <c r="B126" s="2"/>
    </row>
    <row r="127" spans="1:2" x14ac:dyDescent="0.25">
      <c r="A127" s="2"/>
      <c r="B127" s="2"/>
    </row>
    <row r="128" spans="1:2" x14ac:dyDescent="0.25">
      <c r="A128" s="2"/>
      <c r="B128" s="2"/>
    </row>
    <row r="129" spans="1:2" x14ac:dyDescent="0.25">
      <c r="A129" s="2"/>
      <c r="B129" s="2"/>
    </row>
    <row r="130" spans="1:2" x14ac:dyDescent="0.25">
      <c r="A130" s="2"/>
      <c r="B130" s="2"/>
    </row>
    <row r="131" spans="1:2" x14ac:dyDescent="0.25">
      <c r="A131" s="2"/>
      <c r="B131" s="2"/>
    </row>
    <row r="132" spans="1:2" x14ac:dyDescent="0.25">
      <c r="A132" s="2"/>
      <c r="B132" s="2"/>
    </row>
    <row r="133" spans="1:2" x14ac:dyDescent="0.25">
      <c r="A133" s="2"/>
      <c r="B133" s="2"/>
    </row>
    <row r="134" spans="1:2" x14ac:dyDescent="0.25">
      <c r="A134" s="2"/>
      <c r="B134" s="2"/>
    </row>
    <row r="135" spans="1:2" x14ac:dyDescent="0.25">
      <c r="A135" s="2"/>
      <c r="B135" s="2"/>
    </row>
    <row r="136" spans="1:2" x14ac:dyDescent="0.25">
      <c r="A136" s="2"/>
      <c r="B136" s="2"/>
    </row>
    <row r="137" spans="1:2" x14ac:dyDescent="0.25">
      <c r="A137" s="2"/>
      <c r="B137" s="2"/>
    </row>
    <row r="138" spans="1:2" x14ac:dyDescent="0.25">
      <c r="A138" s="2"/>
      <c r="B138" s="2"/>
    </row>
    <row r="139" spans="1:2" x14ac:dyDescent="0.25">
      <c r="A139" s="2"/>
      <c r="B139" s="2"/>
    </row>
    <row r="140" spans="1:2" x14ac:dyDescent="0.25">
      <c r="A140" s="2"/>
      <c r="B140" s="2"/>
    </row>
    <row r="141" spans="1:2" x14ac:dyDescent="0.25">
      <c r="A141" s="2"/>
      <c r="B141" s="2"/>
    </row>
    <row r="142" spans="1:2" x14ac:dyDescent="0.25">
      <c r="A142" s="2"/>
      <c r="B142" s="2"/>
    </row>
    <row r="143" spans="1:2" x14ac:dyDescent="0.25">
      <c r="A143" s="2"/>
      <c r="B143" s="2"/>
    </row>
    <row r="144" spans="1:2" x14ac:dyDescent="0.25">
      <c r="A144" s="2"/>
      <c r="B144" s="2"/>
    </row>
    <row r="145" spans="1:2" x14ac:dyDescent="0.25">
      <c r="A145" s="2"/>
      <c r="B145" s="2"/>
    </row>
    <row r="146" spans="1:2" x14ac:dyDescent="0.25">
      <c r="A146" s="2"/>
      <c r="B146" s="2"/>
    </row>
    <row r="147" spans="1:2" x14ac:dyDescent="0.25">
      <c r="A147" s="2"/>
      <c r="B147" s="2"/>
    </row>
    <row r="148" spans="1:2" x14ac:dyDescent="0.25">
      <c r="A148" s="2"/>
      <c r="B148" s="2"/>
    </row>
    <row r="149" spans="1:2" x14ac:dyDescent="0.25">
      <c r="A149" s="2"/>
      <c r="B149" s="2"/>
    </row>
    <row r="150" spans="1:2" x14ac:dyDescent="0.25">
      <c r="A150" s="2"/>
      <c r="B150" s="2"/>
    </row>
    <row r="151" spans="1:2" x14ac:dyDescent="0.25">
      <c r="A151" s="2"/>
      <c r="B151" s="2"/>
    </row>
    <row r="152" spans="1:2" x14ac:dyDescent="0.25">
      <c r="A152" s="2"/>
      <c r="B152" s="2"/>
    </row>
    <row r="153" spans="1:2" x14ac:dyDescent="0.25">
      <c r="A153" s="2"/>
      <c r="B153" s="2"/>
    </row>
    <row r="154" spans="1:2" x14ac:dyDescent="0.25">
      <c r="A154" s="2"/>
      <c r="B154" s="2"/>
    </row>
    <row r="155" spans="1:2" x14ac:dyDescent="0.25">
      <c r="A155" s="2"/>
      <c r="B155" s="2"/>
    </row>
    <row r="156" spans="1:2" x14ac:dyDescent="0.25">
      <c r="A156" s="2"/>
      <c r="B156" s="2"/>
    </row>
    <row r="157" spans="1:2" x14ac:dyDescent="0.25">
      <c r="A157" s="2"/>
      <c r="B157" s="2"/>
    </row>
    <row r="158" spans="1:2" x14ac:dyDescent="0.25">
      <c r="A158" s="2"/>
      <c r="B158" s="2"/>
    </row>
    <row r="159" spans="1:2" x14ac:dyDescent="0.25">
      <c r="A159" s="2"/>
      <c r="B159" s="2"/>
    </row>
    <row r="160" spans="1:2" x14ac:dyDescent="0.25">
      <c r="A160" s="2"/>
      <c r="B160" s="2"/>
    </row>
    <row r="161" spans="1:2" x14ac:dyDescent="0.25">
      <c r="A161" s="2"/>
      <c r="B161" s="2"/>
    </row>
    <row r="162" spans="1:2" x14ac:dyDescent="0.25">
      <c r="A162" s="2"/>
      <c r="B162" s="2"/>
    </row>
    <row r="163" spans="1:2" x14ac:dyDescent="0.25">
      <c r="A163" s="2"/>
      <c r="B163" s="2"/>
    </row>
    <row r="164" spans="1:2" x14ac:dyDescent="0.25">
      <c r="A164" s="2"/>
      <c r="B164" s="2"/>
    </row>
    <row r="165" spans="1:2" x14ac:dyDescent="0.25">
      <c r="A165" s="2"/>
      <c r="B165" s="2"/>
    </row>
    <row r="166" spans="1:2" x14ac:dyDescent="0.25">
      <c r="A166" s="2"/>
      <c r="B166" s="2"/>
    </row>
    <row r="167" spans="1:2" x14ac:dyDescent="0.25">
      <c r="A167" s="2"/>
      <c r="B167" s="2"/>
    </row>
    <row r="168" spans="1:2" x14ac:dyDescent="0.25">
      <c r="A168" s="2"/>
      <c r="B168" s="2"/>
    </row>
    <row r="169" spans="1:2" x14ac:dyDescent="0.25">
      <c r="A169" s="2"/>
      <c r="B169" s="2"/>
    </row>
    <row r="170" spans="1:2" x14ac:dyDescent="0.25">
      <c r="A170" s="2"/>
      <c r="B170" s="2"/>
    </row>
    <row r="171" spans="1:2" x14ac:dyDescent="0.25">
      <c r="A171" s="2"/>
      <c r="B171" s="2"/>
    </row>
    <row r="172" spans="1:2" x14ac:dyDescent="0.25">
      <c r="A172" s="2"/>
      <c r="B172" s="2"/>
    </row>
    <row r="173" spans="1:2" x14ac:dyDescent="0.25">
      <c r="A173" s="2"/>
      <c r="B173" s="2"/>
    </row>
    <row r="174" spans="1:2" x14ac:dyDescent="0.25">
      <c r="A174" s="2"/>
      <c r="B174" s="2"/>
    </row>
    <row r="175" spans="1:2" x14ac:dyDescent="0.25">
      <c r="A175" s="2"/>
      <c r="B175" s="2"/>
    </row>
    <row r="176" spans="1:2" x14ac:dyDescent="0.25">
      <c r="A176" s="2"/>
      <c r="B176" s="2"/>
    </row>
    <row r="177" spans="1:2" x14ac:dyDescent="0.25">
      <c r="A177" s="2"/>
      <c r="B177" s="2"/>
    </row>
    <row r="178" spans="1:2" x14ac:dyDescent="0.25">
      <c r="A178" s="2"/>
      <c r="B178" s="2"/>
    </row>
    <row r="179" spans="1:2" x14ac:dyDescent="0.25">
      <c r="A179" s="2"/>
      <c r="B179" s="2"/>
    </row>
    <row r="180" spans="1:2" x14ac:dyDescent="0.25">
      <c r="A180" s="2"/>
      <c r="B180" s="2"/>
    </row>
    <row r="181" spans="1:2" x14ac:dyDescent="0.25">
      <c r="A181" s="2"/>
      <c r="B181" s="2"/>
    </row>
    <row r="182" spans="1:2" x14ac:dyDescent="0.25">
      <c r="A182" s="2"/>
      <c r="B182" s="2"/>
    </row>
    <row r="183" spans="1:2" x14ac:dyDescent="0.25">
      <c r="A183" s="2"/>
      <c r="B183" s="2"/>
    </row>
    <row r="184" spans="1:2" x14ac:dyDescent="0.25">
      <c r="A184" s="2"/>
      <c r="B184" s="2"/>
    </row>
    <row r="185" spans="1:2" x14ac:dyDescent="0.25">
      <c r="A185" s="2"/>
      <c r="B185" s="2"/>
    </row>
    <row r="186" spans="1:2" x14ac:dyDescent="0.25">
      <c r="A186" s="2"/>
      <c r="B186" s="2"/>
    </row>
    <row r="187" spans="1:2" x14ac:dyDescent="0.25">
      <c r="A187" s="2"/>
      <c r="B187" s="2"/>
    </row>
    <row r="188" spans="1:2" x14ac:dyDescent="0.25">
      <c r="A188" s="2"/>
      <c r="B188" s="2"/>
    </row>
    <row r="189" spans="1:2" x14ac:dyDescent="0.25">
      <c r="A189" s="2"/>
      <c r="B189" s="2"/>
    </row>
    <row r="190" spans="1:2" x14ac:dyDescent="0.25">
      <c r="A190" s="2"/>
      <c r="B190" s="2"/>
    </row>
    <row r="191" spans="1:2" x14ac:dyDescent="0.25">
      <c r="A191" s="2"/>
      <c r="B191" s="2"/>
    </row>
    <row r="192" spans="1:2" x14ac:dyDescent="0.25">
      <c r="A192" s="2"/>
      <c r="B192" s="2"/>
    </row>
    <row r="193" spans="1:2" x14ac:dyDescent="0.25">
      <c r="A193" s="2"/>
      <c r="B193" s="2"/>
    </row>
    <row r="194" spans="1:2" x14ac:dyDescent="0.25">
      <c r="A194" s="2"/>
      <c r="B194" s="2"/>
    </row>
    <row r="195" spans="1:2" x14ac:dyDescent="0.25">
      <c r="A195" s="2"/>
      <c r="B195" s="2"/>
    </row>
    <row r="196" spans="1:2" x14ac:dyDescent="0.25">
      <c r="A196" s="2"/>
      <c r="B196" s="2"/>
    </row>
    <row r="197" spans="1:2" x14ac:dyDescent="0.25">
      <c r="A197" s="2"/>
      <c r="B197" s="2"/>
    </row>
    <row r="198" spans="1:2" x14ac:dyDescent="0.25">
      <c r="A198" s="2"/>
      <c r="B198" s="2"/>
    </row>
    <row r="199" spans="1:2" x14ac:dyDescent="0.25">
      <c r="A199" s="2"/>
      <c r="B199" s="2"/>
    </row>
    <row r="200" spans="1:2" x14ac:dyDescent="0.25">
      <c r="A200" s="2"/>
      <c r="B200" s="2"/>
    </row>
    <row r="201" spans="1:2" x14ac:dyDescent="0.25">
      <c r="A201" s="2"/>
      <c r="B201" s="2"/>
    </row>
    <row r="202" spans="1:2" x14ac:dyDescent="0.25">
      <c r="A202" s="2"/>
      <c r="B202" s="2"/>
    </row>
    <row r="203" spans="1:2" x14ac:dyDescent="0.25">
      <c r="A203" s="2"/>
      <c r="B203" s="2"/>
    </row>
    <row r="204" spans="1:2" x14ac:dyDescent="0.25">
      <c r="A204" s="2"/>
      <c r="B204" s="2"/>
    </row>
    <row r="205" spans="1:2" x14ac:dyDescent="0.25">
      <c r="A205" s="2"/>
      <c r="B205" s="2"/>
    </row>
    <row r="206" spans="1:2" x14ac:dyDescent="0.25">
      <c r="A206" s="2"/>
      <c r="B206" s="2"/>
    </row>
    <row r="207" spans="1:2" x14ac:dyDescent="0.25">
      <c r="A207" s="2"/>
      <c r="B207" s="2"/>
    </row>
    <row r="208" spans="1:2" x14ac:dyDescent="0.25">
      <c r="A208" s="2"/>
      <c r="B208" s="2"/>
    </row>
    <row r="209" spans="1:2" x14ac:dyDescent="0.25">
      <c r="A209" s="2"/>
      <c r="B209" s="2"/>
    </row>
    <row r="210" spans="1:2" x14ac:dyDescent="0.25">
      <c r="A210" s="2"/>
      <c r="B210" s="2"/>
    </row>
    <row r="211" spans="1:2" x14ac:dyDescent="0.25">
      <c r="A211" s="2"/>
      <c r="B211" s="2"/>
    </row>
    <row r="212" spans="1:2" x14ac:dyDescent="0.25">
      <c r="A212" s="2"/>
      <c r="B212" s="2"/>
    </row>
    <row r="213" spans="1:2" x14ac:dyDescent="0.25">
      <c r="A213" s="2"/>
      <c r="B213" s="2"/>
    </row>
    <row r="214" spans="1:2" x14ac:dyDescent="0.25">
      <c r="A214" s="2"/>
      <c r="B214" s="2"/>
    </row>
    <row r="215" spans="1:2" x14ac:dyDescent="0.25">
      <c r="A215" s="2"/>
      <c r="B215" s="2"/>
    </row>
    <row r="216" spans="1:2" x14ac:dyDescent="0.25">
      <c r="A216" s="2"/>
      <c r="B216" s="2"/>
    </row>
    <row r="217" spans="1:2" x14ac:dyDescent="0.25">
      <c r="A217" s="2"/>
      <c r="B217" s="2"/>
    </row>
    <row r="218" spans="1:2" x14ac:dyDescent="0.25">
      <c r="A218" s="2"/>
      <c r="B218" s="2"/>
    </row>
    <row r="219" spans="1:2" x14ac:dyDescent="0.25">
      <c r="A219" s="2"/>
      <c r="B219" s="2"/>
    </row>
    <row r="220" spans="1:2" x14ac:dyDescent="0.25">
      <c r="A220" s="2"/>
      <c r="B220" s="2"/>
    </row>
    <row r="221" spans="1:2" x14ac:dyDescent="0.25">
      <c r="A221" s="2"/>
      <c r="B221" s="2"/>
    </row>
    <row r="222" spans="1:2" x14ac:dyDescent="0.25">
      <c r="A222" s="2"/>
      <c r="B222" s="2"/>
    </row>
    <row r="223" spans="1:2" x14ac:dyDescent="0.25">
      <c r="A223" s="2"/>
      <c r="B223" s="2"/>
    </row>
    <row r="224" spans="1:2" x14ac:dyDescent="0.25">
      <c r="A224" s="2"/>
      <c r="B224" s="2"/>
    </row>
    <row r="225" spans="1:2" x14ac:dyDescent="0.25">
      <c r="A225" s="2"/>
      <c r="B225" s="2"/>
    </row>
    <row r="226" spans="1:2" x14ac:dyDescent="0.25">
      <c r="A226" s="2"/>
      <c r="B226" s="2"/>
    </row>
    <row r="227" spans="1:2" x14ac:dyDescent="0.25">
      <c r="A227" s="2"/>
      <c r="B227" s="2"/>
    </row>
    <row r="228" spans="1:2" x14ac:dyDescent="0.25">
      <c r="A228" s="2"/>
      <c r="B228" s="2"/>
    </row>
    <row r="229" spans="1:2" x14ac:dyDescent="0.25">
      <c r="A229" s="2"/>
      <c r="B229" s="2"/>
    </row>
    <row r="230" spans="1:2" x14ac:dyDescent="0.25">
      <c r="A230" s="2"/>
      <c r="B230" s="2"/>
    </row>
    <row r="231" spans="1:2" x14ac:dyDescent="0.25">
      <c r="A231" s="2"/>
      <c r="B231" s="2"/>
    </row>
    <row r="232" spans="1:2" x14ac:dyDescent="0.25">
      <c r="A232" s="2"/>
      <c r="B232" s="2"/>
    </row>
    <row r="233" spans="1:2" x14ac:dyDescent="0.25">
      <c r="A233" s="2"/>
      <c r="B233" s="2"/>
    </row>
    <row r="234" spans="1:2" x14ac:dyDescent="0.25">
      <c r="A234" s="2"/>
      <c r="B234" s="2"/>
    </row>
    <row r="235" spans="1:2" x14ac:dyDescent="0.25">
      <c r="A235" s="2"/>
      <c r="B235" s="2"/>
    </row>
    <row r="236" spans="1:2" x14ac:dyDescent="0.25">
      <c r="A236" s="2"/>
      <c r="B236" s="2"/>
    </row>
    <row r="237" spans="1:2" x14ac:dyDescent="0.25">
      <c r="A237" s="2"/>
      <c r="B237" s="2"/>
    </row>
    <row r="238" spans="1:2" x14ac:dyDescent="0.25">
      <c r="A238" s="2"/>
      <c r="B238" s="2"/>
    </row>
    <row r="239" spans="1:2" x14ac:dyDescent="0.25">
      <c r="A239" s="2"/>
      <c r="B239" s="2"/>
    </row>
    <row r="240" spans="1:2" x14ac:dyDescent="0.25">
      <c r="A240" s="2"/>
      <c r="B240" s="2"/>
    </row>
    <row r="241" spans="1:2" x14ac:dyDescent="0.25">
      <c r="A241" s="2"/>
      <c r="B241" s="2"/>
    </row>
    <row r="242" spans="1:2" x14ac:dyDescent="0.25">
      <c r="A242" s="2"/>
      <c r="B242" s="2"/>
    </row>
    <row r="243" spans="1:2" x14ac:dyDescent="0.25">
      <c r="A243" s="2"/>
      <c r="B243" s="2"/>
    </row>
    <row r="244" spans="1:2" x14ac:dyDescent="0.25">
      <c r="A244" s="2"/>
      <c r="B244" s="2"/>
    </row>
    <row r="245" spans="1:2" x14ac:dyDescent="0.25">
      <c r="A245" s="2"/>
      <c r="B245" s="2"/>
    </row>
    <row r="246" spans="1:2" x14ac:dyDescent="0.25">
      <c r="A246" s="2"/>
      <c r="B246" s="2"/>
    </row>
    <row r="247" spans="1:2" x14ac:dyDescent="0.25">
      <c r="A247" s="2"/>
      <c r="B247" s="2"/>
    </row>
    <row r="248" spans="1:2" x14ac:dyDescent="0.25">
      <c r="A248" s="2"/>
      <c r="B248" s="2"/>
    </row>
    <row r="249" spans="1:2" x14ac:dyDescent="0.25">
      <c r="A249" s="2"/>
      <c r="B249" s="2"/>
    </row>
    <row r="250" spans="1:2" x14ac:dyDescent="0.25">
      <c r="A250" s="2"/>
      <c r="B250" s="2"/>
    </row>
    <row r="251" spans="1:2" x14ac:dyDescent="0.25">
      <c r="A251" s="2"/>
      <c r="B251" s="2"/>
    </row>
    <row r="252" spans="1:2" x14ac:dyDescent="0.25">
      <c r="A252" s="2"/>
      <c r="B252" s="2"/>
    </row>
    <row r="253" spans="1:2" x14ac:dyDescent="0.25">
      <c r="A253" s="2"/>
      <c r="B253" s="2"/>
    </row>
    <row r="254" spans="1:2" x14ac:dyDescent="0.25">
      <c r="A254" s="2"/>
      <c r="B254" s="2"/>
    </row>
    <row r="255" spans="1:2" x14ac:dyDescent="0.25">
      <c r="A255" s="2"/>
      <c r="B255" s="2"/>
    </row>
    <row r="256" spans="1:2" x14ac:dyDescent="0.25">
      <c r="A256" s="2"/>
      <c r="B256" s="2"/>
    </row>
    <row r="257" spans="1:2" x14ac:dyDescent="0.25">
      <c r="A257" s="2"/>
      <c r="B257" s="2"/>
    </row>
    <row r="258" spans="1:2" x14ac:dyDescent="0.25">
      <c r="A258" s="2"/>
      <c r="B258" s="2"/>
    </row>
    <row r="259" spans="1:2" x14ac:dyDescent="0.25">
      <c r="A259" s="2"/>
      <c r="B259" s="2"/>
    </row>
    <row r="260" spans="1:2" x14ac:dyDescent="0.25">
      <c r="A260" s="2"/>
      <c r="B260" s="2"/>
    </row>
    <row r="261" spans="1:2" x14ac:dyDescent="0.25">
      <c r="A261" s="2"/>
      <c r="B261" s="2"/>
    </row>
    <row r="262" spans="1:2" x14ac:dyDescent="0.25">
      <c r="A262" s="2"/>
      <c r="B262" s="2"/>
    </row>
    <row r="263" spans="1:2" x14ac:dyDescent="0.25">
      <c r="A263" s="2"/>
      <c r="B263" s="2"/>
    </row>
    <row r="264" spans="1:2" x14ac:dyDescent="0.25">
      <c r="A264" s="2"/>
      <c r="B264" s="2"/>
    </row>
    <row r="265" spans="1:2" x14ac:dyDescent="0.25">
      <c r="A265" s="2"/>
      <c r="B265" s="2"/>
    </row>
    <row r="266" spans="1:2" x14ac:dyDescent="0.25">
      <c r="A266" s="2"/>
      <c r="B266" s="2"/>
    </row>
    <row r="267" spans="1:2" x14ac:dyDescent="0.25">
      <c r="A267" s="2"/>
      <c r="B267" s="2"/>
    </row>
    <row r="268" spans="1:2" x14ac:dyDescent="0.25">
      <c r="A268" s="2"/>
      <c r="B268" s="2"/>
    </row>
    <row r="269" spans="1:2" x14ac:dyDescent="0.25">
      <c r="A269" s="2"/>
      <c r="B269" s="2"/>
    </row>
    <row r="270" spans="1:2" x14ac:dyDescent="0.25">
      <c r="A270" s="2"/>
      <c r="B270" s="2"/>
    </row>
    <row r="271" spans="1:2" x14ac:dyDescent="0.25">
      <c r="A271" s="2"/>
      <c r="B271" s="2"/>
    </row>
    <row r="272" spans="1:2" x14ac:dyDescent="0.25">
      <c r="A272" s="2"/>
      <c r="B272" s="2"/>
    </row>
    <row r="273" spans="1:2" x14ac:dyDescent="0.25">
      <c r="A273" s="2"/>
      <c r="B273" s="2"/>
    </row>
    <row r="274" spans="1:2" x14ac:dyDescent="0.25">
      <c r="A274" s="2"/>
      <c r="B274" s="2"/>
    </row>
    <row r="275" spans="1:2" x14ac:dyDescent="0.25">
      <c r="A275" s="2"/>
      <c r="B275" s="2"/>
    </row>
    <row r="276" spans="1:2" x14ac:dyDescent="0.25">
      <c r="A276" s="2"/>
      <c r="B276" s="2"/>
    </row>
  </sheetData>
  <mergeCells count="24">
    <mergeCell ref="A68:L68"/>
    <mergeCell ref="I73:I74"/>
    <mergeCell ref="A67:L67"/>
    <mergeCell ref="A73:A74"/>
    <mergeCell ref="B73:B74"/>
    <mergeCell ref="C73:F73"/>
    <mergeCell ref="G73:G74"/>
    <mergeCell ref="H73:H74"/>
    <mergeCell ref="A77:I77"/>
    <mergeCell ref="A69:L69"/>
    <mergeCell ref="A70:L70"/>
    <mergeCell ref="A71:L71"/>
    <mergeCell ref="A72:L72"/>
    <mergeCell ref="J73:L73"/>
    <mergeCell ref="A1:L1"/>
    <mergeCell ref="G3:G4"/>
    <mergeCell ref="A3:A4"/>
    <mergeCell ref="A63:I63"/>
    <mergeCell ref="J3:L3"/>
    <mergeCell ref="B3:B4"/>
    <mergeCell ref="I3:I4"/>
    <mergeCell ref="A18:I18"/>
    <mergeCell ref="C3:F3"/>
    <mergeCell ref="H3:H4"/>
  </mergeCells>
  <phoneticPr fontId="11" type="noConversion"/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218"/>
  <sheetViews>
    <sheetView topLeftCell="A10" workbookViewId="0">
      <selection activeCell="K23" sqref="K23:L23"/>
    </sheetView>
  </sheetViews>
  <sheetFormatPr defaultRowHeight="15" x14ac:dyDescent="0.25"/>
  <cols>
    <col min="1" max="1" width="28.85546875" customWidth="1"/>
    <col min="2" max="2" width="6.85546875" customWidth="1"/>
    <col min="3" max="3" width="7.42578125" customWidth="1"/>
    <col min="4" max="4" width="6.5703125" customWidth="1"/>
    <col min="5" max="5" width="9.5703125" customWidth="1"/>
    <col min="6" max="7" width="8.140625" customWidth="1"/>
    <col min="8" max="8" width="8.42578125" customWidth="1"/>
    <col min="9" max="9" width="8.85546875" customWidth="1"/>
    <col min="10" max="12" width="15.7109375" customWidth="1"/>
  </cols>
  <sheetData>
    <row r="1" spans="1:12" x14ac:dyDescent="0.25">
      <c r="A1" s="81" t="s">
        <v>54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</row>
    <row r="2" spans="1:12" ht="14.25" customHeight="1" x14ac:dyDescent="0.25">
      <c r="A2" s="96" t="s">
        <v>55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</row>
    <row r="3" spans="1:12" ht="6" customHeight="1" x14ac:dyDescent="0.2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</row>
    <row r="4" spans="1:12" ht="26.25" customHeight="1" x14ac:dyDescent="0.25">
      <c r="A4" s="77" t="s">
        <v>46</v>
      </c>
      <c r="B4" s="77" t="s">
        <v>47</v>
      </c>
      <c r="C4" s="77" t="s">
        <v>4</v>
      </c>
      <c r="D4" s="77"/>
      <c r="E4" s="77"/>
      <c r="F4" s="77"/>
      <c r="G4" s="77" t="s">
        <v>5</v>
      </c>
      <c r="H4" s="77" t="s">
        <v>6</v>
      </c>
      <c r="I4" s="77" t="s">
        <v>7</v>
      </c>
      <c r="J4" s="78" t="s">
        <v>8</v>
      </c>
      <c r="K4" s="78"/>
      <c r="L4" s="78"/>
    </row>
    <row r="5" spans="1:12" ht="25.5" x14ac:dyDescent="0.25">
      <c r="A5" s="77"/>
      <c r="B5" s="77"/>
      <c r="C5" s="8" t="s">
        <v>0</v>
      </c>
      <c r="D5" s="9" t="s">
        <v>1</v>
      </c>
      <c r="E5" s="9" t="s">
        <v>2</v>
      </c>
      <c r="F5" s="9" t="s">
        <v>3</v>
      </c>
      <c r="G5" s="77"/>
      <c r="H5" s="77"/>
      <c r="I5" s="77"/>
      <c r="J5" s="51" t="s">
        <v>134</v>
      </c>
      <c r="K5" s="51" t="s">
        <v>135</v>
      </c>
      <c r="L5" s="51" t="s">
        <v>136</v>
      </c>
    </row>
    <row r="6" spans="1:12" ht="12" customHeight="1" x14ac:dyDescent="0.25">
      <c r="A6" s="13">
        <v>1</v>
      </c>
      <c r="B6" s="13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</row>
    <row r="7" spans="1:12" x14ac:dyDescent="0.25">
      <c r="A7" s="7"/>
      <c r="B7" s="13"/>
      <c r="C7" s="12"/>
      <c r="D7" s="12"/>
      <c r="E7" s="12"/>
      <c r="F7" s="12"/>
      <c r="G7" s="12"/>
      <c r="H7" s="12"/>
      <c r="I7" s="12"/>
      <c r="J7" s="15"/>
      <c r="K7" s="15"/>
      <c r="L7" s="15"/>
    </row>
    <row r="8" spans="1:12" x14ac:dyDescent="0.25">
      <c r="A8" s="7"/>
      <c r="B8" s="13"/>
      <c r="C8" s="12"/>
      <c r="D8" s="12"/>
      <c r="E8" s="12"/>
      <c r="F8" s="12"/>
      <c r="G8" s="12"/>
      <c r="H8" s="12"/>
      <c r="I8" s="12"/>
      <c r="J8" s="15"/>
      <c r="K8" s="15"/>
      <c r="L8" s="15"/>
    </row>
    <row r="9" spans="1:12" x14ac:dyDescent="0.25">
      <c r="A9" s="7"/>
      <c r="B9" s="13"/>
      <c r="C9" s="12"/>
      <c r="D9" s="12"/>
      <c r="E9" s="12"/>
      <c r="F9" s="12"/>
      <c r="G9" s="12"/>
      <c r="H9" s="12"/>
      <c r="I9" s="12"/>
      <c r="J9" s="15"/>
      <c r="K9" s="15"/>
      <c r="L9" s="15"/>
    </row>
    <row r="10" spans="1:12" x14ac:dyDescent="0.25">
      <c r="A10" s="91" t="s">
        <v>45</v>
      </c>
      <c r="B10" s="92"/>
      <c r="C10" s="92"/>
      <c r="D10" s="92"/>
      <c r="E10" s="92"/>
      <c r="F10" s="92"/>
      <c r="G10" s="92"/>
      <c r="H10" s="92"/>
      <c r="I10" s="93"/>
      <c r="J10" s="16">
        <f>SUM(J7:J9)</f>
        <v>0</v>
      </c>
      <c r="K10" s="16">
        <f>SUM(K7:K9)</f>
        <v>0</v>
      </c>
      <c r="L10" s="16">
        <f>SUM(L7:L9)</f>
        <v>0</v>
      </c>
    </row>
    <row r="11" spans="1:12" x14ac:dyDescent="0.25">
      <c r="A11" s="2"/>
      <c r="B11" s="2"/>
    </row>
    <row r="12" spans="1:12" x14ac:dyDescent="0.25">
      <c r="A12" s="81" t="s">
        <v>56</v>
      </c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</row>
    <row r="13" spans="1:12" ht="5.25" customHeight="1" x14ac:dyDescent="0.25">
      <c r="A13" s="94"/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</row>
    <row r="14" spans="1:12" ht="24.75" customHeight="1" x14ac:dyDescent="0.25">
      <c r="A14" s="77" t="s">
        <v>46</v>
      </c>
      <c r="B14" s="77" t="s">
        <v>47</v>
      </c>
      <c r="C14" s="77" t="s">
        <v>4</v>
      </c>
      <c r="D14" s="77"/>
      <c r="E14" s="77"/>
      <c r="F14" s="77"/>
      <c r="G14" s="77" t="s">
        <v>5</v>
      </c>
      <c r="H14" s="77" t="s">
        <v>6</v>
      </c>
      <c r="I14" s="77" t="s">
        <v>7</v>
      </c>
      <c r="J14" s="95" t="s">
        <v>8</v>
      </c>
      <c r="K14" s="78"/>
      <c r="L14" s="78"/>
    </row>
    <row r="15" spans="1:12" ht="25.5" x14ac:dyDescent="0.25">
      <c r="A15" s="77"/>
      <c r="B15" s="77"/>
      <c r="C15" s="8" t="s">
        <v>0</v>
      </c>
      <c r="D15" s="9" t="s">
        <v>1</v>
      </c>
      <c r="E15" s="9" t="s">
        <v>2</v>
      </c>
      <c r="F15" s="9" t="s">
        <v>3</v>
      </c>
      <c r="G15" s="77"/>
      <c r="H15" s="77"/>
      <c r="I15" s="77"/>
      <c r="J15" s="51" t="s">
        <v>134</v>
      </c>
      <c r="K15" s="51" t="s">
        <v>135</v>
      </c>
      <c r="L15" s="51" t="s">
        <v>136</v>
      </c>
    </row>
    <row r="16" spans="1:12" ht="15.75" x14ac:dyDescent="0.25">
      <c r="A16" s="100"/>
      <c r="B16" s="101"/>
      <c r="C16" s="101"/>
      <c r="D16" s="101"/>
      <c r="E16" s="101"/>
      <c r="F16" s="101"/>
      <c r="G16" s="101"/>
      <c r="H16" s="101"/>
      <c r="I16" s="102"/>
      <c r="J16" s="10">
        <v>10</v>
      </c>
      <c r="K16" s="10">
        <v>11</v>
      </c>
      <c r="L16" s="10">
        <v>12</v>
      </c>
    </row>
    <row r="17" spans="1:12" x14ac:dyDescent="0.25">
      <c r="A17" s="7"/>
      <c r="B17" s="7"/>
      <c r="C17" s="12"/>
      <c r="D17" s="12"/>
      <c r="E17" s="12"/>
      <c r="F17" s="12"/>
      <c r="G17" s="12"/>
      <c r="H17" s="12"/>
      <c r="I17" s="12"/>
      <c r="J17" s="15"/>
      <c r="K17" s="15"/>
      <c r="L17" s="15"/>
    </row>
    <row r="18" spans="1:12" x14ac:dyDescent="0.25">
      <c r="A18" s="24"/>
      <c r="B18" s="24"/>
      <c r="C18" s="25"/>
      <c r="D18" s="25"/>
      <c r="E18" s="25"/>
      <c r="F18" s="25"/>
      <c r="G18" s="25"/>
      <c r="H18" s="25"/>
      <c r="I18" s="12"/>
      <c r="J18" s="26"/>
      <c r="K18" s="15"/>
      <c r="L18" s="15"/>
    </row>
    <row r="19" spans="1:12" x14ac:dyDescent="0.25">
      <c r="A19" s="7"/>
      <c r="B19" s="7"/>
      <c r="C19" s="12"/>
      <c r="D19" s="12"/>
      <c r="E19" s="12"/>
      <c r="F19" s="12"/>
      <c r="G19" s="12"/>
      <c r="H19" s="12"/>
      <c r="I19" s="12"/>
      <c r="J19" s="15"/>
      <c r="K19" s="15"/>
      <c r="L19" s="15"/>
    </row>
    <row r="20" spans="1:12" x14ac:dyDescent="0.25">
      <c r="A20" s="91" t="s">
        <v>45</v>
      </c>
      <c r="B20" s="92"/>
      <c r="C20" s="92"/>
      <c r="D20" s="92"/>
      <c r="E20" s="92"/>
      <c r="F20" s="92"/>
      <c r="G20" s="92"/>
      <c r="H20" s="92"/>
      <c r="I20" s="93"/>
      <c r="J20" s="16">
        <f>SUM(J17:J19)</f>
        <v>0</v>
      </c>
      <c r="K20" s="16">
        <f>SUM(K17:K19)</f>
        <v>0</v>
      </c>
      <c r="L20" s="16">
        <f>SUM(L17:L19)</f>
        <v>0</v>
      </c>
    </row>
    <row r="21" spans="1:12" x14ac:dyDescent="0.25">
      <c r="A21" s="2"/>
      <c r="B21" s="2"/>
    </row>
    <row r="22" spans="1:12" x14ac:dyDescent="0.25">
      <c r="A22" s="2" t="s">
        <v>57</v>
      </c>
      <c r="B22" s="103" t="s">
        <v>142</v>
      </c>
      <c r="C22" s="104"/>
      <c r="D22" s="104"/>
      <c r="E22" s="104"/>
    </row>
    <row r="23" spans="1:12" x14ac:dyDescent="0.25">
      <c r="A23" s="2" t="s">
        <v>58</v>
      </c>
      <c r="B23" s="105"/>
      <c r="C23" s="105"/>
      <c r="D23" s="105"/>
      <c r="E23" s="105"/>
      <c r="G23" s="106"/>
      <c r="H23" s="106"/>
      <c r="I23" s="106"/>
      <c r="K23" s="98" t="s">
        <v>143</v>
      </c>
      <c r="L23" s="98"/>
    </row>
    <row r="24" spans="1:12" x14ac:dyDescent="0.25">
      <c r="A24" s="2"/>
      <c r="B24" s="99" t="s">
        <v>59</v>
      </c>
      <c r="C24" s="99"/>
      <c r="D24" s="99"/>
      <c r="E24" s="99"/>
      <c r="G24" s="99" t="s">
        <v>18</v>
      </c>
      <c r="H24" s="99"/>
      <c r="I24" s="99"/>
      <c r="K24" s="99" t="s">
        <v>60</v>
      </c>
      <c r="L24" s="99"/>
    </row>
    <row r="25" spans="1:12" x14ac:dyDescent="0.25">
      <c r="A25" s="2"/>
      <c r="B25" s="2"/>
    </row>
    <row r="26" spans="1:12" x14ac:dyDescent="0.25">
      <c r="A26" s="2" t="s">
        <v>61</v>
      </c>
      <c r="B26" s="97" t="s">
        <v>123</v>
      </c>
      <c r="C26" s="97"/>
      <c r="D26" s="97"/>
      <c r="E26" s="97"/>
      <c r="G26" s="98"/>
      <c r="H26" s="98"/>
      <c r="I26" s="98"/>
      <c r="K26" s="98" t="s">
        <v>124</v>
      </c>
      <c r="L26" s="98"/>
    </row>
    <row r="27" spans="1:12" x14ac:dyDescent="0.25">
      <c r="A27" s="2"/>
      <c r="B27" s="99" t="s">
        <v>59</v>
      </c>
      <c r="C27" s="99"/>
      <c r="D27" s="99"/>
      <c r="E27" s="99"/>
      <c r="G27" s="99" t="s">
        <v>18</v>
      </c>
      <c r="H27" s="99"/>
      <c r="I27" s="99"/>
      <c r="K27" s="99" t="s">
        <v>60</v>
      </c>
      <c r="L27" s="99"/>
    </row>
    <row r="28" spans="1:12" x14ac:dyDescent="0.25">
      <c r="A28" s="2"/>
      <c r="B28" s="2"/>
    </row>
    <row r="29" spans="1:12" x14ac:dyDescent="0.25">
      <c r="A29" s="43" t="s">
        <v>133</v>
      </c>
      <c r="B29" s="2"/>
    </row>
    <row r="30" spans="1:12" x14ac:dyDescent="0.25">
      <c r="A30" s="2"/>
      <c r="B30" s="2"/>
    </row>
    <row r="31" spans="1:12" x14ac:dyDescent="0.25">
      <c r="A31" s="2"/>
      <c r="B31" s="2"/>
    </row>
    <row r="32" spans="1:12" x14ac:dyDescent="0.25">
      <c r="A32" s="2"/>
      <c r="B32" s="2"/>
    </row>
    <row r="33" spans="1:2" x14ac:dyDescent="0.25">
      <c r="A33" s="2"/>
      <c r="B33" s="2"/>
    </row>
    <row r="34" spans="1:2" x14ac:dyDescent="0.25">
      <c r="A34" s="2"/>
      <c r="B34" s="2"/>
    </row>
    <row r="35" spans="1:2" x14ac:dyDescent="0.25">
      <c r="A35" s="2"/>
      <c r="B35" s="2"/>
    </row>
    <row r="36" spans="1:2" x14ac:dyDescent="0.25">
      <c r="A36" s="2"/>
      <c r="B36" s="2"/>
    </row>
    <row r="37" spans="1:2" x14ac:dyDescent="0.25">
      <c r="A37" s="2"/>
      <c r="B37" s="2"/>
    </row>
    <row r="38" spans="1:2" x14ac:dyDescent="0.25">
      <c r="A38" s="2"/>
      <c r="B38" s="2"/>
    </row>
    <row r="39" spans="1:2" x14ac:dyDescent="0.25">
      <c r="A39" s="2"/>
      <c r="B39" s="2"/>
    </row>
    <row r="40" spans="1:2" x14ac:dyDescent="0.25">
      <c r="A40" s="2"/>
      <c r="B40" s="2"/>
    </row>
    <row r="41" spans="1:2" x14ac:dyDescent="0.25">
      <c r="A41" s="2"/>
      <c r="B41" s="2"/>
    </row>
    <row r="42" spans="1:2" x14ac:dyDescent="0.25">
      <c r="A42" s="2"/>
      <c r="B42" s="2"/>
    </row>
    <row r="43" spans="1:2" x14ac:dyDescent="0.25">
      <c r="A43" s="2"/>
      <c r="B43" s="2"/>
    </row>
    <row r="44" spans="1:2" x14ac:dyDescent="0.25">
      <c r="A44" s="2"/>
      <c r="B44" s="2"/>
    </row>
    <row r="45" spans="1:2" x14ac:dyDescent="0.25">
      <c r="A45" s="2"/>
      <c r="B45" s="2"/>
    </row>
    <row r="46" spans="1:2" x14ac:dyDescent="0.25">
      <c r="A46" s="2"/>
      <c r="B46" s="2"/>
    </row>
    <row r="47" spans="1:2" x14ac:dyDescent="0.25">
      <c r="A47" s="2"/>
      <c r="B47" s="2"/>
    </row>
    <row r="48" spans="1:2" x14ac:dyDescent="0.25">
      <c r="A48" s="2"/>
      <c r="B48" s="2"/>
    </row>
    <row r="49" spans="1:2" x14ac:dyDescent="0.25">
      <c r="A49" s="2"/>
      <c r="B49" s="2"/>
    </row>
    <row r="50" spans="1:2" x14ac:dyDescent="0.25">
      <c r="A50" s="2"/>
      <c r="B50" s="2"/>
    </row>
    <row r="51" spans="1:2" x14ac:dyDescent="0.25">
      <c r="A51" s="2"/>
      <c r="B51" s="2"/>
    </row>
    <row r="52" spans="1:2" x14ac:dyDescent="0.25">
      <c r="A52" s="2"/>
      <c r="B52" s="2"/>
    </row>
    <row r="53" spans="1:2" x14ac:dyDescent="0.25">
      <c r="A53" s="2"/>
      <c r="B53" s="2"/>
    </row>
    <row r="54" spans="1:2" x14ac:dyDescent="0.25">
      <c r="A54" s="2"/>
      <c r="B54" s="2"/>
    </row>
    <row r="55" spans="1:2" x14ac:dyDescent="0.25">
      <c r="A55" s="2"/>
      <c r="B55" s="2"/>
    </row>
    <row r="56" spans="1:2" x14ac:dyDescent="0.25">
      <c r="A56" s="2"/>
      <c r="B56" s="2"/>
    </row>
    <row r="57" spans="1:2" x14ac:dyDescent="0.25">
      <c r="A57" s="2"/>
      <c r="B57" s="2"/>
    </row>
    <row r="58" spans="1:2" x14ac:dyDescent="0.25">
      <c r="A58" s="2"/>
      <c r="B58" s="2"/>
    </row>
    <row r="59" spans="1:2" x14ac:dyDescent="0.25">
      <c r="A59" s="2"/>
      <c r="B59" s="2"/>
    </row>
    <row r="60" spans="1:2" x14ac:dyDescent="0.25">
      <c r="A60" s="2"/>
      <c r="B60" s="2"/>
    </row>
    <row r="61" spans="1:2" x14ac:dyDescent="0.25">
      <c r="A61" s="2"/>
      <c r="B61" s="2"/>
    </row>
    <row r="62" spans="1:2" x14ac:dyDescent="0.25">
      <c r="A62" s="2"/>
      <c r="B62" s="2"/>
    </row>
    <row r="63" spans="1:2" x14ac:dyDescent="0.25">
      <c r="A63" s="2"/>
      <c r="B63" s="2"/>
    </row>
    <row r="64" spans="1:2" x14ac:dyDescent="0.25">
      <c r="A64" s="2"/>
      <c r="B64" s="2"/>
    </row>
    <row r="65" spans="1:2" x14ac:dyDescent="0.25">
      <c r="A65" s="2"/>
      <c r="B65" s="2"/>
    </row>
    <row r="66" spans="1:2" x14ac:dyDescent="0.25">
      <c r="A66" s="2"/>
      <c r="B66" s="2"/>
    </row>
    <row r="67" spans="1:2" x14ac:dyDescent="0.25">
      <c r="A67" s="2"/>
      <c r="B67" s="2"/>
    </row>
    <row r="68" spans="1:2" x14ac:dyDescent="0.25">
      <c r="A68" s="2"/>
      <c r="B68" s="2"/>
    </row>
    <row r="69" spans="1:2" x14ac:dyDescent="0.25">
      <c r="A69" s="2"/>
      <c r="B69" s="2"/>
    </row>
    <row r="70" spans="1:2" x14ac:dyDescent="0.25">
      <c r="A70" s="2"/>
      <c r="B70" s="2"/>
    </row>
    <row r="71" spans="1:2" x14ac:dyDescent="0.25">
      <c r="A71" s="2"/>
      <c r="B71" s="2"/>
    </row>
    <row r="72" spans="1:2" x14ac:dyDescent="0.25">
      <c r="A72" s="2"/>
      <c r="B72" s="2"/>
    </row>
    <row r="73" spans="1:2" x14ac:dyDescent="0.25">
      <c r="A73" s="2"/>
      <c r="B73" s="2"/>
    </row>
    <row r="74" spans="1:2" x14ac:dyDescent="0.25">
      <c r="A74" s="2"/>
      <c r="B74" s="2"/>
    </row>
    <row r="75" spans="1:2" x14ac:dyDescent="0.25">
      <c r="A75" s="2"/>
      <c r="B75" s="2"/>
    </row>
    <row r="76" spans="1:2" x14ac:dyDescent="0.25">
      <c r="A76" s="2"/>
      <c r="B76" s="2"/>
    </row>
    <row r="77" spans="1:2" x14ac:dyDescent="0.25">
      <c r="A77" s="2"/>
      <c r="B77" s="2"/>
    </row>
    <row r="78" spans="1:2" x14ac:dyDescent="0.25">
      <c r="A78" s="2"/>
      <c r="B78" s="2"/>
    </row>
    <row r="79" spans="1:2" x14ac:dyDescent="0.25">
      <c r="A79" s="2"/>
      <c r="B79" s="2"/>
    </row>
    <row r="80" spans="1:2" x14ac:dyDescent="0.25">
      <c r="A80" s="2"/>
      <c r="B80" s="2"/>
    </row>
    <row r="81" spans="1:2" x14ac:dyDescent="0.25">
      <c r="A81" s="2"/>
      <c r="B81" s="2"/>
    </row>
    <row r="82" spans="1:2" x14ac:dyDescent="0.25">
      <c r="A82" s="2"/>
      <c r="B82" s="2"/>
    </row>
    <row r="83" spans="1:2" x14ac:dyDescent="0.25">
      <c r="A83" s="2"/>
      <c r="B83" s="2"/>
    </row>
    <row r="84" spans="1:2" x14ac:dyDescent="0.25">
      <c r="A84" s="2"/>
      <c r="B84" s="2"/>
    </row>
    <row r="85" spans="1:2" x14ac:dyDescent="0.25">
      <c r="A85" s="2"/>
      <c r="B85" s="2"/>
    </row>
    <row r="86" spans="1:2" x14ac:dyDescent="0.25">
      <c r="A86" s="2"/>
      <c r="B86" s="2"/>
    </row>
    <row r="87" spans="1:2" x14ac:dyDescent="0.25">
      <c r="A87" s="2"/>
      <c r="B87" s="2"/>
    </row>
    <row r="88" spans="1:2" x14ac:dyDescent="0.25">
      <c r="A88" s="2"/>
      <c r="B88" s="2"/>
    </row>
    <row r="89" spans="1:2" x14ac:dyDescent="0.25">
      <c r="A89" s="2"/>
      <c r="B89" s="2"/>
    </row>
    <row r="90" spans="1:2" x14ac:dyDescent="0.25">
      <c r="A90" s="2"/>
      <c r="B90" s="2"/>
    </row>
    <row r="91" spans="1:2" x14ac:dyDescent="0.25">
      <c r="A91" s="2"/>
      <c r="B91" s="2"/>
    </row>
    <row r="92" spans="1:2" x14ac:dyDescent="0.25">
      <c r="A92" s="2"/>
      <c r="B92" s="2"/>
    </row>
    <row r="93" spans="1:2" x14ac:dyDescent="0.25">
      <c r="A93" s="2"/>
      <c r="B93" s="2"/>
    </row>
    <row r="94" spans="1:2" x14ac:dyDescent="0.25">
      <c r="A94" s="2"/>
      <c r="B94" s="2"/>
    </row>
    <row r="95" spans="1:2" x14ac:dyDescent="0.25">
      <c r="A95" s="2"/>
      <c r="B95" s="2"/>
    </row>
    <row r="96" spans="1:2" x14ac:dyDescent="0.25">
      <c r="A96" s="2"/>
      <c r="B96" s="2"/>
    </row>
    <row r="97" spans="1:2" x14ac:dyDescent="0.25">
      <c r="A97" s="2"/>
      <c r="B97" s="2"/>
    </row>
    <row r="98" spans="1:2" x14ac:dyDescent="0.25">
      <c r="A98" s="2"/>
      <c r="B98" s="2"/>
    </row>
    <row r="99" spans="1:2" x14ac:dyDescent="0.25">
      <c r="A99" s="2"/>
      <c r="B99" s="2"/>
    </row>
    <row r="100" spans="1:2" x14ac:dyDescent="0.25">
      <c r="A100" s="2"/>
      <c r="B100" s="2"/>
    </row>
    <row r="101" spans="1:2" x14ac:dyDescent="0.25">
      <c r="A101" s="2"/>
      <c r="B101" s="2"/>
    </row>
    <row r="102" spans="1:2" x14ac:dyDescent="0.25">
      <c r="A102" s="2"/>
      <c r="B102" s="2"/>
    </row>
    <row r="103" spans="1:2" x14ac:dyDescent="0.25">
      <c r="A103" s="2"/>
      <c r="B103" s="2"/>
    </row>
    <row r="104" spans="1:2" x14ac:dyDescent="0.25">
      <c r="A104" s="2"/>
      <c r="B104" s="2"/>
    </row>
    <row r="105" spans="1:2" x14ac:dyDescent="0.25">
      <c r="A105" s="2"/>
      <c r="B105" s="2"/>
    </row>
    <row r="106" spans="1:2" x14ac:dyDescent="0.25">
      <c r="A106" s="2"/>
      <c r="B106" s="2"/>
    </row>
    <row r="107" spans="1:2" x14ac:dyDescent="0.25">
      <c r="A107" s="2"/>
      <c r="B107" s="2"/>
    </row>
    <row r="108" spans="1:2" x14ac:dyDescent="0.25">
      <c r="A108" s="2"/>
      <c r="B108" s="2"/>
    </row>
    <row r="109" spans="1:2" x14ac:dyDescent="0.25">
      <c r="A109" s="2"/>
      <c r="B109" s="2"/>
    </row>
    <row r="110" spans="1:2" x14ac:dyDescent="0.25">
      <c r="A110" s="2"/>
      <c r="B110" s="2"/>
    </row>
    <row r="111" spans="1:2" x14ac:dyDescent="0.25">
      <c r="A111" s="2"/>
      <c r="B111" s="2"/>
    </row>
    <row r="112" spans="1:2" x14ac:dyDescent="0.25">
      <c r="A112" s="2"/>
      <c r="B112" s="2"/>
    </row>
    <row r="113" spans="1:2" x14ac:dyDescent="0.25">
      <c r="A113" s="2"/>
      <c r="B113" s="2"/>
    </row>
    <row r="114" spans="1:2" x14ac:dyDescent="0.25">
      <c r="A114" s="2"/>
      <c r="B114" s="2"/>
    </row>
    <row r="115" spans="1:2" x14ac:dyDescent="0.25">
      <c r="A115" s="2"/>
      <c r="B115" s="2"/>
    </row>
    <row r="116" spans="1:2" x14ac:dyDescent="0.25">
      <c r="A116" s="2"/>
      <c r="B116" s="2"/>
    </row>
    <row r="117" spans="1:2" x14ac:dyDescent="0.25">
      <c r="A117" s="2"/>
      <c r="B117" s="2"/>
    </row>
    <row r="118" spans="1:2" x14ac:dyDescent="0.25">
      <c r="A118" s="2"/>
      <c r="B118" s="2"/>
    </row>
    <row r="119" spans="1:2" x14ac:dyDescent="0.25">
      <c r="A119" s="2"/>
      <c r="B119" s="2"/>
    </row>
    <row r="120" spans="1:2" x14ac:dyDescent="0.25">
      <c r="A120" s="2"/>
      <c r="B120" s="2"/>
    </row>
    <row r="121" spans="1:2" x14ac:dyDescent="0.25">
      <c r="A121" s="2"/>
      <c r="B121" s="2"/>
    </row>
    <row r="122" spans="1:2" x14ac:dyDescent="0.25">
      <c r="A122" s="2"/>
      <c r="B122" s="2"/>
    </row>
    <row r="123" spans="1:2" x14ac:dyDescent="0.25">
      <c r="A123" s="2"/>
      <c r="B123" s="2"/>
    </row>
    <row r="124" spans="1:2" x14ac:dyDescent="0.25">
      <c r="A124" s="2"/>
      <c r="B124" s="2"/>
    </row>
    <row r="125" spans="1:2" x14ac:dyDescent="0.25">
      <c r="A125" s="2"/>
      <c r="B125" s="2"/>
    </row>
    <row r="126" spans="1:2" x14ac:dyDescent="0.25">
      <c r="A126" s="2"/>
      <c r="B126" s="2"/>
    </row>
    <row r="127" spans="1:2" x14ac:dyDescent="0.25">
      <c r="A127" s="2"/>
      <c r="B127" s="2"/>
    </row>
    <row r="128" spans="1:2" x14ac:dyDescent="0.25">
      <c r="A128" s="2"/>
      <c r="B128" s="2"/>
    </row>
    <row r="129" spans="1:2" x14ac:dyDescent="0.25">
      <c r="A129" s="2"/>
      <c r="B129" s="2"/>
    </row>
    <row r="130" spans="1:2" x14ac:dyDescent="0.25">
      <c r="A130" s="2"/>
      <c r="B130" s="2"/>
    </row>
    <row r="131" spans="1:2" x14ac:dyDescent="0.25">
      <c r="A131" s="2"/>
      <c r="B131" s="2"/>
    </row>
    <row r="132" spans="1:2" x14ac:dyDescent="0.25">
      <c r="A132" s="2"/>
      <c r="B132" s="2"/>
    </row>
    <row r="133" spans="1:2" x14ac:dyDescent="0.25">
      <c r="A133" s="2"/>
      <c r="B133" s="2"/>
    </row>
    <row r="134" spans="1:2" x14ac:dyDescent="0.25">
      <c r="A134" s="2"/>
      <c r="B134" s="2"/>
    </row>
    <row r="135" spans="1:2" x14ac:dyDescent="0.25">
      <c r="A135" s="2"/>
      <c r="B135" s="2"/>
    </row>
    <row r="136" spans="1:2" x14ac:dyDescent="0.25">
      <c r="A136" s="2"/>
      <c r="B136" s="2"/>
    </row>
    <row r="137" spans="1:2" x14ac:dyDescent="0.25">
      <c r="A137" s="2"/>
      <c r="B137" s="2"/>
    </row>
    <row r="138" spans="1:2" x14ac:dyDescent="0.25">
      <c r="A138" s="2"/>
      <c r="B138" s="2"/>
    </row>
    <row r="139" spans="1:2" x14ac:dyDescent="0.25">
      <c r="A139" s="2"/>
      <c r="B139" s="2"/>
    </row>
    <row r="140" spans="1:2" x14ac:dyDescent="0.25">
      <c r="A140" s="2"/>
      <c r="B140" s="2"/>
    </row>
    <row r="141" spans="1:2" x14ac:dyDescent="0.25">
      <c r="A141" s="2"/>
      <c r="B141" s="2"/>
    </row>
    <row r="142" spans="1:2" x14ac:dyDescent="0.25">
      <c r="A142" s="2"/>
      <c r="B142" s="2"/>
    </row>
    <row r="143" spans="1:2" x14ac:dyDescent="0.25">
      <c r="A143" s="2"/>
      <c r="B143" s="2"/>
    </row>
    <row r="144" spans="1:2" x14ac:dyDescent="0.25">
      <c r="A144" s="2"/>
      <c r="B144" s="2"/>
    </row>
    <row r="145" spans="1:2" x14ac:dyDescent="0.25">
      <c r="A145" s="2"/>
      <c r="B145" s="2"/>
    </row>
    <row r="146" spans="1:2" x14ac:dyDescent="0.25">
      <c r="A146" s="2"/>
      <c r="B146" s="2"/>
    </row>
    <row r="147" spans="1:2" x14ac:dyDescent="0.25">
      <c r="A147" s="2"/>
      <c r="B147" s="2"/>
    </row>
    <row r="148" spans="1:2" x14ac:dyDescent="0.25">
      <c r="A148" s="2"/>
      <c r="B148" s="2"/>
    </row>
    <row r="149" spans="1:2" x14ac:dyDescent="0.25">
      <c r="A149" s="2"/>
      <c r="B149" s="2"/>
    </row>
    <row r="150" spans="1:2" x14ac:dyDescent="0.25">
      <c r="A150" s="2"/>
      <c r="B150" s="2"/>
    </row>
    <row r="151" spans="1:2" x14ac:dyDescent="0.25">
      <c r="A151" s="2"/>
      <c r="B151" s="2"/>
    </row>
    <row r="152" spans="1:2" x14ac:dyDescent="0.25">
      <c r="A152" s="2"/>
      <c r="B152" s="2"/>
    </row>
    <row r="153" spans="1:2" x14ac:dyDescent="0.25">
      <c r="A153" s="2"/>
      <c r="B153" s="2"/>
    </row>
    <row r="154" spans="1:2" x14ac:dyDescent="0.25">
      <c r="A154" s="2"/>
      <c r="B154" s="2"/>
    </row>
    <row r="155" spans="1:2" x14ac:dyDescent="0.25">
      <c r="A155" s="2"/>
      <c r="B155" s="2"/>
    </row>
    <row r="156" spans="1:2" x14ac:dyDescent="0.25">
      <c r="A156" s="2"/>
      <c r="B156" s="2"/>
    </row>
    <row r="157" spans="1:2" x14ac:dyDescent="0.25">
      <c r="A157" s="2"/>
      <c r="B157" s="2"/>
    </row>
    <row r="158" spans="1:2" x14ac:dyDescent="0.25">
      <c r="A158" s="2"/>
      <c r="B158" s="2"/>
    </row>
    <row r="159" spans="1:2" x14ac:dyDescent="0.25">
      <c r="A159" s="2"/>
      <c r="B159" s="2"/>
    </row>
    <row r="160" spans="1:2" x14ac:dyDescent="0.25">
      <c r="A160" s="2"/>
      <c r="B160" s="2"/>
    </row>
    <row r="161" spans="1:2" x14ac:dyDescent="0.25">
      <c r="A161" s="2"/>
      <c r="B161" s="2"/>
    </row>
    <row r="162" spans="1:2" x14ac:dyDescent="0.25">
      <c r="A162" s="2"/>
      <c r="B162" s="2"/>
    </row>
    <row r="163" spans="1:2" x14ac:dyDescent="0.25">
      <c r="A163" s="2"/>
      <c r="B163" s="2"/>
    </row>
    <row r="164" spans="1:2" x14ac:dyDescent="0.25">
      <c r="A164" s="2"/>
      <c r="B164" s="2"/>
    </row>
    <row r="165" spans="1:2" x14ac:dyDescent="0.25">
      <c r="A165" s="2"/>
      <c r="B165" s="2"/>
    </row>
    <row r="166" spans="1:2" x14ac:dyDescent="0.25">
      <c r="A166" s="2"/>
      <c r="B166" s="2"/>
    </row>
    <row r="167" spans="1:2" x14ac:dyDescent="0.25">
      <c r="A167" s="2"/>
      <c r="B167" s="2"/>
    </row>
    <row r="168" spans="1:2" x14ac:dyDescent="0.25">
      <c r="A168" s="2"/>
      <c r="B168" s="2"/>
    </row>
    <row r="169" spans="1:2" x14ac:dyDescent="0.25">
      <c r="A169" s="2"/>
      <c r="B169" s="2"/>
    </row>
    <row r="170" spans="1:2" x14ac:dyDescent="0.25">
      <c r="A170" s="2"/>
      <c r="B170" s="2"/>
    </row>
    <row r="171" spans="1:2" x14ac:dyDescent="0.25">
      <c r="A171" s="2"/>
      <c r="B171" s="2"/>
    </row>
    <row r="172" spans="1:2" x14ac:dyDescent="0.25">
      <c r="A172" s="2"/>
      <c r="B172" s="2"/>
    </row>
    <row r="173" spans="1:2" x14ac:dyDescent="0.25">
      <c r="A173" s="2"/>
      <c r="B173" s="2"/>
    </row>
    <row r="174" spans="1:2" x14ac:dyDescent="0.25">
      <c r="A174" s="2"/>
      <c r="B174" s="2"/>
    </row>
    <row r="175" spans="1:2" x14ac:dyDescent="0.25">
      <c r="A175" s="2"/>
      <c r="B175" s="2"/>
    </row>
    <row r="176" spans="1:2" x14ac:dyDescent="0.25">
      <c r="A176" s="2"/>
      <c r="B176" s="2"/>
    </row>
    <row r="177" spans="1:2" x14ac:dyDescent="0.25">
      <c r="A177" s="2"/>
      <c r="B177" s="2"/>
    </row>
    <row r="178" spans="1:2" x14ac:dyDescent="0.25">
      <c r="A178" s="2"/>
      <c r="B178" s="2"/>
    </row>
    <row r="179" spans="1:2" x14ac:dyDescent="0.25">
      <c r="A179" s="2"/>
      <c r="B179" s="2"/>
    </row>
    <row r="180" spans="1:2" x14ac:dyDescent="0.25">
      <c r="A180" s="2"/>
      <c r="B180" s="2"/>
    </row>
    <row r="181" spans="1:2" x14ac:dyDescent="0.25">
      <c r="A181" s="2"/>
      <c r="B181" s="2"/>
    </row>
    <row r="182" spans="1:2" x14ac:dyDescent="0.25">
      <c r="A182" s="2"/>
      <c r="B182" s="2"/>
    </row>
    <row r="183" spans="1:2" x14ac:dyDescent="0.25">
      <c r="A183" s="2"/>
      <c r="B183" s="2"/>
    </row>
    <row r="184" spans="1:2" x14ac:dyDescent="0.25">
      <c r="A184" s="2"/>
      <c r="B184" s="2"/>
    </row>
    <row r="185" spans="1:2" x14ac:dyDescent="0.25">
      <c r="A185" s="2"/>
      <c r="B185" s="2"/>
    </row>
    <row r="186" spans="1:2" x14ac:dyDescent="0.25">
      <c r="A186" s="2"/>
      <c r="B186" s="2"/>
    </row>
    <row r="187" spans="1:2" x14ac:dyDescent="0.25">
      <c r="A187" s="2"/>
      <c r="B187" s="2"/>
    </row>
    <row r="188" spans="1:2" x14ac:dyDescent="0.25">
      <c r="A188" s="2"/>
      <c r="B188" s="2"/>
    </row>
    <row r="189" spans="1:2" x14ac:dyDescent="0.25">
      <c r="A189" s="2"/>
      <c r="B189" s="2"/>
    </row>
    <row r="190" spans="1:2" x14ac:dyDescent="0.25">
      <c r="A190" s="2"/>
      <c r="B190" s="2"/>
    </row>
    <row r="191" spans="1:2" x14ac:dyDescent="0.25">
      <c r="A191" s="2"/>
      <c r="B191" s="2"/>
    </row>
    <row r="192" spans="1:2" x14ac:dyDescent="0.25">
      <c r="A192" s="2"/>
      <c r="B192" s="2"/>
    </row>
    <row r="193" spans="1:2" x14ac:dyDescent="0.25">
      <c r="A193" s="2"/>
      <c r="B193" s="2"/>
    </row>
    <row r="194" spans="1:2" x14ac:dyDescent="0.25">
      <c r="A194" s="2"/>
      <c r="B194" s="2"/>
    </row>
    <row r="195" spans="1:2" x14ac:dyDescent="0.25">
      <c r="A195" s="2"/>
      <c r="B195" s="2"/>
    </row>
    <row r="196" spans="1:2" x14ac:dyDescent="0.25">
      <c r="A196" s="2"/>
      <c r="B196" s="2"/>
    </row>
    <row r="197" spans="1:2" x14ac:dyDescent="0.25">
      <c r="A197" s="2"/>
      <c r="B197" s="2"/>
    </row>
    <row r="198" spans="1:2" x14ac:dyDescent="0.25">
      <c r="A198" s="2"/>
      <c r="B198" s="2"/>
    </row>
    <row r="199" spans="1:2" x14ac:dyDescent="0.25">
      <c r="A199" s="2"/>
      <c r="B199" s="2"/>
    </row>
    <row r="200" spans="1:2" x14ac:dyDescent="0.25">
      <c r="A200" s="2"/>
      <c r="B200" s="2"/>
    </row>
    <row r="201" spans="1:2" x14ac:dyDescent="0.25">
      <c r="A201" s="2"/>
      <c r="B201" s="2"/>
    </row>
    <row r="202" spans="1:2" x14ac:dyDescent="0.25">
      <c r="A202" s="2"/>
      <c r="B202" s="2"/>
    </row>
    <row r="203" spans="1:2" x14ac:dyDescent="0.25">
      <c r="A203" s="2"/>
      <c r="B203" s="2"/>
    </row>
    <row r="204" spans="1:2" x14ac:dyDescent="0.25">
      <c r="A204" s="2"/>
      <c r="B204" s="2"/>
    </row>
    <row r="205" spans="1:2" x14ac:dyDescent="0.25">
      <c r="A205" s="2"/>
      <c r="B205" s="2"/>
    </row>
    <row r="206" spans="1:2" x14ac:dyDescent="0.25">
      <c r="A206" s="2"/>
      <c r="B206" s="2"/>
    </row>
    <row r="207" spans="1:2" x14ac:dyDescent="0.25">
      <c r="A207" s="2"/>
      <c r="B207" s="2"/>
    </row>
    <row r="208" spans="1:2" x14ac:dyDescent="0.25">
      <c r="A208" s="2"/>
      <c r="B208" s="2"/>
    </row>
    <row r="209" spans="1:2" x14ac:dyDescent="0.25">
      <c r="A209" s="2"/>
      <c r="B209" s="2"/>
    </row>
    <row r="210" spans="1:2" x14ac:dyDescent="0.25">
      <c r="A210" s="2"/>
      <c r="B210" s="2"/>
    </row>
    <row r="211" spans="1:2" x14ac:dyDescent="0.25">
      <c r="A211" s="2"/>
      <c r="B211" s="2"/>
    </row>
    <row r="212" spans="1:2" x14ac:dyDescent="0.25">
      <c r="A212" s="2"/>
      <c r="B212" s="2"/>
    </row>
    <row r="213" spans="1:2" x14ac:dyDescent="0.25">
      <c r="A213" s="2"/>
      <c r="B213" s="2"/>
    </row>
    <row r="214" spans="1:2" x14ac:dyDescent="0.25">
      <c r="A214" s="2"/>
      <c r="B214" s="2"/>
    </row>
    <row r="215" spans="1:2" x14ac:dyDescent="0.25">
      <c r="A215" s="2"/>
      <c r="B215" s="2"/>
    </row>
    <row r="216" spans="1:2" x14ac:dyDescent="0.25">
      <c r="A216" s="2"/>
      <c r="B216" s="2"/>
    </row>
    <row r="217" spans="1:2" x14ac:dyDescent="0.25">
      <c r="A217" s="2"/>
      <c r="B217" s="2"/>
    </row>
    <row r="218" spans="1:2" x14ac:dyDescent="0.25">
      <c r="A218" s="2"/>
      <c r="B218" s="2"/>
    </row>
  </sheetData>
  <mergeCells count="33">
    <mergeCell ref="A16:I16"/>
    <mergeCell ref="A20:I20"/>
    <mergeCell ref="B14:B15"/>
    <mergeCell ref="B24:E24"/>
    <mergeCell ref="B22:E23"/>
    <mergeCell ref="G23:I23"/>
    <mergeCell ref="G24:I24"/>
    <mergeCell ref="A14:A15"/>
    <mergeCell ref="B26:E26"/>
    <mergeCell ref="G26:I26"/>
    <mergeCell ref="B27:E27"/>
    <mergeCell ref="G27:I27"/>
    <mergeCell ref="K23:L23"/>
    <mergeCell ref="K27:L27"/>
    <mergeCell ref="K26:L26"/>
    <mergeCell ref="K24:L24"/>
    <mergeCell ref="A1:L1"/>
    <mergeCell ref="A4:A5"/>
    <mergeCell ref="B4:B5"/>
    <mergeCell ref="C4:F4"/>
    <mergeCell ref="G4:G5"/>
    <mergeCell ref="H4:H5"/>
    <mergeCell ref="A2:L2"/>
    <mergeCell ref="J4:L4"/>
    <mergeCell ref="I4:I5"/>
    <mergeCell ref="A10:I10"/>
    <mergeCell ref="A12:L12"/>
    <mergeCell ref="H14:H15"/>
    <mergeCell ref="J14:L14"/>
    <mergeCell ref="C14:F14"/>
    <mergeCell ref="G14:G15"/>
    <mergeCell ref="I14:I15"/>
    <mergeCell ref="A13:L13"/>
  </mergeCells>
  <phoneticPr fontId="11" type="noConversion"/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 раздел</vt:lpstr>
      <vt:lpstr>2,3 раздел</vt:lpstr>
      <vt:lpstr>4,5 раздел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2021-12-28T12:22:04Z</cp:lastPrinted>
  <dcterms:created xsi:type="dcterms:W3CDTF">2006-09-16T00:00:00Z</dcterms:created>
  <dcterms:modified xsi:type="dcterms:W3CDTF">2023-01-10T06:51:50Z</dcterms:modified>
</cp:coreProperties>
</file>