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вриленко Д.М\22.08.2022\"/>
    </mc:Choice>
  </mc:AlternateContent>
  <bookViews>
    <workbookView xWindow="0" yWindow="0" windowWidth="28800" windowHeight="1170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calcPr calcId="162913"/>
  <extLst>
    <ext uri="GoogleSheetsCustomDataVersion1">
      <go:sheetsCustomData xmlns:go="http://customooxmlschemas.google.com/" r:id="rId11" roundtripDataSignature="AMtx7mjCkuI9t8pe7HMjORxrVFJgaurVig=="/>
    </ext>
  </extLst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G2" i="7" s="1"/>
  <c r="D14" i="6"/>
  <c r="C14" i="6"/>
  <c r="B14" i="6"/>
  <c r="E14" i="6" s="1"/>
  <c r="F14" i="7" s="1"/>
  <c r="A14" i="6"/>
  <c r="D13" i="6"/>
  <c r="C13" i="6"/>
  <c r="B13" i="6"/>
  <c r="E13" i="6" s="1"/>
  <c r="F13" i="7" s="1"/>
  <c r="A13" i="6"/>
  <c r="D12" i="6"/>
  <c r="C12" i="6"/>
  <c r="E12" i="6" s="1"/>
  <c r="F12" i="7" s="1"/>
  <c r="B12" i="6"/>
  <c r="A12" i="6"/>
  <c r="D11" i="6"/>
  <c r="E11" i="6" s="1"/>
  <c r="F11" i="7" s="1"/>
  <c r="C11" i="6"/>
  <c r="B11" i="6"/>
  <c r="A11" i="6"/>
  <c r="E10" i="6"/>
  <c r="F10" i="7" s="1"/>
  <c r="D10" i="6"/>
  <c r="C10" i="6"/>
  <c r="B10" i="6"/>
  <c r="A10" i="6"/>
  <c r="D9" i="6"/>
  <c r="C9" i="6"/>
  <c r="B9" i="6"/>
  <c r="E9" i="6" s="1"/>
  <c r="F9" i="7" s="1"/>
  <c r="A9" i="6"/>
  <c r="D8" i="6"/>
  <c r="C8" i="6"/>
  <c r="E8" i="6" s="1"/>
  <c r="F8" i="7" s="1"/>
  <c r="B8" i="6"/>
  <c r="A8" i="6"/>
  <c r="D7" i="6"/>
  <c r="E7" i="6" s="1"/>
  <c r="F7" i="7" s="1"/>
  <c r="C7" i="6"/>
  <c r="B7" i="6"/>
  <c r="A7" i="6"/>
  <c r="E6" i="6"/>
  <c r="F6" i="7" s="1"/>
  <c r="D6" i="6"/>
  <c r="C6" i="6"/>
  <c r="B6" i="6"/>
  <c r="A6" i="6"/>
  <c r="D5" i="6"/>
  <c r="C5" i="6"/>
  <c r="B5" i="6"/>
  <c r="E5" i="6" s="1"/>
  <c r="F5" i="7" s="1"/>
  <c r="A5" i="6"/>
  <c r="D4" i="6"/>
  <c r="C4" i="6"/>
  <c r="E4" i="6" s="1"/>
  <c r="F4" i="7" s="1"/>
  <c r="B4" i="6"/>
  <c r="A4" i="6"/>
  <c r="D3" i="6"/>
  <c r="E3" i="6" s="1"/>
  <c r="F3" i="7" s="1"/>
  <c r="C3" i="6"/>
  <c r="B3" i="6"/>
  <c r="A3" i="6"/>
  <c r="E14" i="5"/>
  <c r="E14" i="7" s="1"/>
  <c r="D14" i="5"/>
  <c r="C14" i="5"/>
  <c r="B14" i="5"/>
  <c r="A14" i="5"/>
  <c r="D13" i="5"/>
  <c r="C13" i="5"/>
  <c r="B13" i="5"/>
  <c r="E13" i="5" s="1"/>
  <c r="E13" i="7" s="1"/>
  <c r="A13" i="5"/>
  <c r="D12" i="5"/>
  <c r="C12" i="5"/>
  <c r="E12" i="5" s="1"/>
  <c r="E12" i="7" s="1"/>
  <c r="B12" i="5"/>
  <c r="A12" i="5"/>
  <c r="D11" i="5"/>
  <c r="E11" i="5" s="1"/>
  <c r="E11" i="7" s="1"/>
  <c r="C11" i="5"/>
  <c r="B11" i="5"/>
  <c r="A11" i="5"/>
  <c r="E10" i="5"/>
  <c r="E10" i="7" s="1"/>
  <c r="D10" i="5"/>
  <c r="C10" i="5"/>
  <c r="B10" i="5"/>
  <c r="A10" i="5"/>
  <c r="D9" i="5"/>
  <c r="C9" i="5"/>
  <c r="B9" i="5"/>
  <c r="E9" i="5" s="1"/>
  <c r="E9" i="7" s="1"/>
  <c r="A9" i="5"/>
  <c r="D8" i="5"/>
  <c r="C8" i="5"/>
  <c r="E8" i="5" s="1"/>
  <c r="E8" i="7" s="1"/>
  <c r="B8" i="5"/>
  <c r="A8" i="5"/>
  <c r="D7" i="5"/>
  <c r="E7" i="5" s="1"/>
  <c r="E7" i="7" s="1"/>
  <c r="C7" i="5"/>
  <c r="B7" i="5"/>
  <c r="A7" i="5"/>
  <c r="E6" i="5"/>
  <c r="E6" i="7" s="1"/>
  <c r="D6" i="5"/>
  <c r="C6" i="5"/>
  <c r="B6" i="5"/>
  <c r="A6" i="5"/>
  <c r="D5" i="5"/>
  <c r="C5" i="5"/>
  <c r="B5" i="5"/>
  <c r="E5" i="5" s="1"/>
  <c r="E5" i="7" s="1"/>
  <c r="A5" i="5"/>
  <c r="D4" i="5"/>
  <c r="C4" i="5"/>
  <c r="E4" i="5" s="1"/>
  <c r="E4" i="7" s="1"/>
  <c r="B4" i="5"/>
  <c r="A4" i="5"/>
  <c r="D3" i="5"/>
  <c r="E3" i="5" s="1"/>
  <c r="E3" i="7" s="1"/>
  <c r="C3" i="5"/>
  <c r="B3" i="5"/>
  <c r="A3" i="5"/>
  <c r="E14" i="4"/>
  <c r="D14" i="7" s="1"/>
  <c r="D14" i="4"/>
  <c r="C14" i="4"/>
  <c r="B14" i="4"/>
  <c r="A14" i="4"/>
  <c r="D13" i="4"/>
  <c r="C13" i="4"/>
  <c r="B13" i="4"/>
  <c r="E13" i="4" s="1"/>
  <c r="D13" i="7" s="1"/>
  <c r="A13" i="4"/>
  <c r="D12" i="4"/>
  <c r="C12" i="4"/>
  <c r="E12" i="4" s="1"/>
  <c r="D12" i="7" s="1"/>
  <c r="B12" i="4"/>
  <c r="A12" i="4"/>
  <c r="D11" i="4"/>
  <c r="E11" i="4" s="1"/>
  <c r="D11" i="7" s="1"/>
  <c r="C11" i="4"/>
  <c r="B11" i="4"/>
  <c r="A11" i="4"/>
  <c r="E10" i="4"/>
  <c r="D10" i="7" s="1"/>
  <c r="D10" i="4"/>
  <c r="C10" i="4"/>
  <c r="B10" i="4"/>
  <c r="A10" i="4"/>
  <c r="D9" i="4"/>
  <c r="C9" i="4"/>
  <c r="B9" i="4"/>
  <c r="E9" i="4" s="1"/>
  <c r="D9" i="7" s="1"/>
  <c r="A9" i="4"/>
  <c r="D8" i="4"/>
  <c r="C8" i="4"/>
  <c r="E8" i="4" s="1"/>
  <c r="D8" i="7" s="1"/>
  <c r="B8" i="4"/>
  <c r="A8" i="4"/>
  <c r="D7" i="4"/>
  <c r="E7" i="4" s="1"/>
  <c r="D7" i="7" s="1"/>
  <c r="C7" i="4"/>
  <c r="B7" i="4"/>
  <c r="A7" i="4"/>
  <c r="E6" i="4"/>
  <c r="D6" i="7" s="1"/>
  <c r="D6" i="4"/>
  <c r="C6" i="4"/>
  <c r="B6" i="4"/>
  <c r="A6" i="4"/>
  <c r="D5" i="4"/>
  <c r="C5" i="4"/>
  <c r="B5" i="4"/>
  <c r="E5" i="4" s="1"/>
  <c r="D5" i="7" s="1"/>
  <c r="A5" i="4"/>
  <c r="D4" i="4"/>
  <c r="C4" i="4"/>
  <c r="E4" i="4" s="1"/>
  <c r="D4" i="7" s="1"/>
  <c r="B4" i="4"/>
  <c r="A4" i="4"/>
  <c r="D3" i="4"/>
  <c r="E3" i="4" s="1"/>
  <c r="D3" i="7" s="1"/>
  <c r="C3" i="4"/>
  <c r="B3" i="4"/>
  <c r="A3" i="4"/>
  <c r="D14" i="3"/>
  <c r="C14" i="7" s="1"/>
  <c r="C14" i="3"/>
  <c r="B14" i="3"/>
  <c r="A14" i="3"/>
  <c r="D13" i="3"/>
  <c r="C13" i="7" s="1"/>
  <c r="C13" i="3"/>
  <c r="B13" i="3"/>
  <c r="A13" i="3"/>
  <c r="D12" i="3"/>
  <c r="C12" i="7" s="1"/>
  <c r="C12" i="3"/>
  <c r="B12" i="3"/>
  <c r="A12" i="3"/>
  <c r="D11" i="3"/>
  <c r="C11" i="7" s="1"/>
  <c r="C11" i="3"/>
  <c r="B11" i="3"/>
  <c r="A11" i="3"/>
  <c r="D10" i="3"/>
  <c r="C10" i="7" s="1"/>
  <c r="C10" i="3"/>
  <c r="B10" i="3"/>
  <c r="A10" i="3"/>
  <c r="D9" i="3"/>
  <c r="C9" i="7" s="1"/>
  <c r="C9" i="3"/>
  <c r="B9" i="3"/>
  <c r="A9" i="3"/>
  <c r="D8" i="3"/>
  <c r="C8" i="7" s="1"/>
  <c r="C8" i="3"/>
  <c r="B8" i="3"/>
  <c r="A8" i="3"/>
  <c r="D7" i="3"/>
  <c r="C7" i="7" s="1"/>
  <c r="C7" i="3"/>
  <c r="B7" i="3"/>
  <c r="A7" i="3"/>
  <c r="D6" i="3"/>
  <c r="C6" i="7" s="1"/>
  <c r="C6" i="3"/>
  <c r="B6" i="3"/>
  <c r="A6" i="3"/>
  <c r="D5" i="3"/>
  <c r="C5" i="7" s="1"/>
  <c r="C5" i="3"/>
  <c r="B5" i="3"/>
  <c r="A5" i="3"/>
  <c r="D4" i="3"/>
  <c r="C4" i="7" s="1"/>
  <c r="C4" i="3"/>
  <c r="B4" i="3"/>
  <c r="A4" i="3"/>
  <c r="D3" i="3"/>
  <c r="C3" i="7" s="1"/>
  <c r="C3" i="3"/>
  <c r="B3" i="3"/>
  <c r="A3" i="3"/>
  <c r="E14" i="2"/>
  <c r="B14" i="7" s="1"/>
  <c r="D14" i="2"/>
  <c r="C14" i="2"/>
  <c r="B14" i="2"/>
  <c r="A14" i="2"/>
  <c r="A14" i="7" s="1"/>
  <c r="D13" i="2"/>
  <c r="C13" i="2"/>
  <c r="B13" i="2"/>
  <c r="E13" i="2" s="1"/>
  <c r="B13" i="7" s="1"/>
  <c r="A13" i="2"/>
  <c r="A13" i="7" s="1"/>
  <c r="D12" i="2"/>
  <c r="C12" i="2"/>
  <c r="E12" i="2" s="1"/>
  <c r="B12" i="7" s="1"/>
  <c r="G12" i="7" s="1"/>
  <c r="B12" i="2"/>
  <c r="A12" i="2"/>
  <c r="A12" i="7" s="1"/>
  <c r="D11" i="2"/>
  <c r="E11" i="2" s="1"/>
  <c r="B11" i="7" s="1"/>
  <c r="C11" i="2"/>
  <c r="B11" i="2"/>
  <c r="A11" i="2"/>
  <c r="A11" i="7" s="1"/>
  <c r="E10" i="2"/>
  <c r="B10" i="7" s="1"/>
  <c r="D10" i="2"/>
  <c r="C10" i="2"/>
  <c r="B10" i="2"/>
  <c r="A10" i="2"/>
  <c r="A10" i="7" s="1"/>
  <c r="D9" i="2"/>
  <c r="C9" i="2"/>
  <c r="B9" i="2"/>
  <c r="E9" i="2" s="1"/>
  <c r="B9" i="7" s="1"/>
  <c r="A9" i="2"/>
  <c r="A9" i="7" s="1"/>
  <c r="D8" i="2"/>
  <c r="C8" i="2"/>
  <c r="E8" i="2" s="1"/>
  <c r="B8" i="7" s="1"/>
  <c r="B8" i="2"/>
  <c r="A8" i="2"/>
  <c r="A8" i="7" s="1"/>
  <c r="D7" i="2"/>
  <c r="E7" i="2" s="1"/>
  <c r="B7" i="7" s="1"/>
  <c r="G7" i="7" s="1"/>
  <c r="C7" i="2"/>
  <c r="B7" i="2"/>
  <c r="A7" i="2"/>
  <c r="A7" i="7" s="1"/>
  <c r="E6" i="2"/>
  <c r="B6" i="7" s="1"/>
  <c r="G6" i="7" s="1"/>
  <c r="D6" i="2"/>
  <c r="C6" i="2"/>
  <c r="B6" i="2"/>
  <c r="A6" i="2"/>
  <c r="A6" i="7" s="1"/>
  <c r="D5" i="2"/>
  <c r="C5" i="2"/>
  <c r="B5" i="2"/>
  <c r="E5" i="2" s="1"/>
  <c r="B5" i="7" s="1"/>
  <c r="A5" i="2"/>
  <c r="A5" i="7" s="1"/>
  <c r="D4" i="2"/>
  <c r="C4" i="2"/>
  <c r="E4" i="2" s="1"/>
  <c r="B4" i="7" s="1"/>
  <c r="B4" i="2"/>
  <c r="A4" i="2"/>
  <c r="A4" i="7" s="1"/>
  <c r="D3" i="2"/>
  <c r="E3" i="2" s="1"/>
  <c r="B3" i="7" s="1"/>
  <c r="C3" i="2"/>
  <c r="B3" i="2"/>
  <c r="A3" i="2"/>
  <c r="A3" i="7" s="1"/>
  <c r="G11" i="7" l="1"/>
  <c r="G5" i="7"/>
  <c r="G10" i="7"/>
  <c r="G4" i="7"/>
  <c r="G9" i="7"/>
  <c r="G14" i="7"/>
  <c r="G3" i="7"/>
  <c r="G8" i="7"/>
  <c r="G13" i="7"/>
</calcChain>
</file>

<file path=xl/sharedStrings.xml><?xml version="1.0" encoding="utf-8"?>
<sst xmlns="http://schemas.openxmlformats.org/spreadsheetml/2006/main" count="576" uniqueCount="115">
  <si>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</si>
  <si>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</si>
  <si>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</si>
  <si>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</si>
  <si>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</si>
  <si>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</si>
  <si>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</si>
  <si>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</si>
  <si>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</si>
  <si>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</si>
  <si>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</si>
  <si>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</si>
  <si>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</si>
  <si>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</si>
  <si>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</si>
  <si>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</si>
  <si>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</si>
  <si>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</si>
  <si>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</si>
  <si>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</si>
  <si>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</si>
  <si>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Детская Школа Искусств с. Ербогачен</t>
  </si>
  <si>
    <t>42</t>
  </si>
  <si>
    <t>В наличии и функционируют более трёх дистанционных способов взаимодействия</t>
  </si>
  <si>
    <t>36</t>
  </si>
  <si>
    <t>24</t>
  </si>
  <si>
    <t>Наличие пяти и более комфортных условий для предоставления услуг</t>
  </si>
  <si>
    <t>100</t>
  </si>
  <si>
    <t>38</t>
  </si>
  <si>
    <t>Отсутствуют условия доступности для инвалидов</t>
  </si>
  <si>
    <t/>
  </si>
  <si>
    <t>0</t>
  </si>
  <si>
    <t>Количество условий доступности, позволяющих инвалидам получать услуги наравне с другими (от одного до четырех)</t>
  </si>
  <si>
    <t>3</t>
  </si>
  <si>
    <t>41</t>
  </si>
  <si>
    <t>32</t>
  </si>
  <si>
    <t>40</t>
  </si>
  <si>
    <t>Детский сад «Радуга» с. Ербогачен</t>
  </si>
  <si>
    <t>26</t>
  </si>
  <si>
    <t>Количество условий доступности организации для инвалидов (от одного до четырех)</t>
  </si>
  <si>
    <t>20</t>
  </si>
  <si>
    <t>4</t>
  </si>
  <si>
    <t>Детский сад с. Ерема</t>
  </si>
  <si>
    <t>2</t>
  </si>
  <si>
    <t>Детский сад с. Подволошино</t>
  </si>
  <si>
    <t>15</t>
  </si>
  <si>
    <t>11</t>
  </si>
  <si>
    <t>8</t>
  </si>
  <si>
    <t>13</t>
  </si>
  <si>
    <t>14</t>
  </si>
  <si>
    <t>12</t>
  </si>
  <si>
    <t>Детский сад с. Преображенка</t>
  </si>
  <si>
    <t>Детский сад с. Хамакар</t>
  </si>
  <si>
    <t>5</t>
  </si>
  <si>
    <t>1</t>
  </si>
  <si>
    <t>Катангский Центр дополнительного образования</t>
  </si>
  <si>
    <t>64</t>
  </si>
  <si>
    <t>61</t>
  </si>
  <si>
    <t>62</t>
  </si>
  <si>
    <t>6</t>
  </si>
  <si>
    <t>60</t>
  </si>
  <si>
    <t>63</t>
  </si>
  <si>
    <t>Средняя общеобразовательная школа с. Бур</t>
  </si>
  <si>
    <t>10</t>
  </si>
  <si>
    <t>9</t>
  </si>
  <si>
    <t>Средняя общеобразовательная школа с. Ербогачен</t>
  </si>
  <si>
    <t>140</t>
  </si>
  <si>
    <t>97</t>
  </si>
  <si>
    <t>105</t>
  </si>
  <si>
    <t>51</t>
  </si>
  <si>
    <t>67</t>
  </si>
  <si>
    <t>102</t>
  </si>
  <si>
    <t>120</t>
  </si>
  <si>
    <t>125</t>
  </si>
  <si>
    <t>88</t>
  </si>
  <si>
    <t>95</t>
  </si>
  <si>
    <t>110</t>
  </si>
  <si>
    <t>118</t>
  </si>
  <si>
    <t>Средняя общеобразовательная школа с. Непа</t>
  </si>
  <si>
    <t>19</t>
  </si>
  <si>
    <t>16</t>
  </si>
  <si>
    <t>18</t>
  </si>
  <si>
    <t>Средняя общеобразовательная школа с. Подволошино</t>
  </si>
  <si>
    <t>77</t>
  </si>
  <si>
    <t>57</t>
  </si>
  <si>
    <t>39</t>
  </si>
  <si>
    <t>68</t>
  </si>
  <si>
    <t>Средняя общеобразовательная школа с. Преображенка</t>
  </si>
  <si>
    <t>29</t>
  </si>
  <si>
    <t>80</t>
  </si>
  <si>
    <t>28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</si>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</sst>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  <font>
      <sz val="10"/>
      <color theme="1"/>
      <name val="&quot;Times New Roman&quot;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1000"/>
  <sheetViews>
    <sheetView tabSelected="1" workbookViewId="0"/>
  </sheetViews>
  <sheetFormatPr defaultColWidth="14.42578125" defaultRowHeight="15" customHeight="1"/>
  <cols>
    <col min="1" max="1" width="37.140625" customWidth="1"/>
    <col min="2" max="4" width="14.42578125" customWidth="1"/>
    <col min="5" max="5" width="78.7109375" customWidth="1"/>
    <col min="6" max="7" width="7.28515625" customWidth="1"/>
    <col min="8" max="8" width="78.7109375" customWidth="1"/>
    <col min="9" max="10" width="7.28515625" customWidth="1"/>
    <col min="11" max="11" width="18" customWidth="1"/>
    <col min="12" max="12" width="67.28515625" customWidth="1"/>
    <col min="13" max="14" width="6.5703125" customWidth="1"/>
    <col min="15" max="15" width="78.7109375" customWidth="1"/>
    <col min="16" max="17" width="7.28515625" customWidth="1"/>
    <col min="18" max="18" width="78.7109375" customWidth="1"/>
    <col min="19" max="20" width="7.28515625" customWidth="1"/>
    <col min="21" max="21" width="18" customWidth="1"/>
    <col min="22" max="22" width="67.28515625" customWidth="1"/>
    <col min="23" max="24" width="6.5703125" customWidth="1"/>
    <col min="25" max="25" width="78.7109375" customWidth="1"/>
    <col min="26" max="27" width="7.28515625" customWidth="1"/>
    <col min="28" max="28" width="18" customWidth="1"/>
    <col min="29" max="29" width="67.28515625" customWidth="1"/>
    <col min="30" max="31" width="6.5703125" customWidth="1"/>
    <col min="32" max="32" width="18" customWidth="1"/>
    <col min="33" max="33" width="96" customWidth="1"/>
    <col min="34" max="35" width="6.5703125" customWidth="1"/>
    <col min="36" max="36" width="78.7109375" customWidth="1"/>
    <col min="37" max="38" width="7.285156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75" width="14.42578125" customWidth="1"/>
  </cols>
  <sheetData>
    <row r="1" spans="1:75" ht="12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0" t="s">
        <v>5</v>
      </c>
      <c r="G1" s="41"/>
      <c r="H1" s="4" t="s">
        <v>6</v>
      </c>
      <c r="I1" s="40" t="s">
        <v>5</v>
      </c>
      <c r="J1" s="41"/>
      <c r="K1" s="42" t="s">
        <v>7</v>
      </c>
      <c r="L1" s="41"/>
      <c r="M1" s="43" t="s">
        <v>5</v>
      </c>
      <c r="N1" s="41"/>
      <c r="O1" s="3" t="s">
        <v>8</v>
      </c>
      <c r="P1" s="40" t="s">
        <v>5</v>
      </c>
      <c r="Q1" s="41"/>
      <c r="R1" s="3" t="s">
        <v>9</v>
      </c>
      <c r="S1" s="40" t="s">
        <v>5</v>
      </c>
      <c r="T1" s="41"/>
      <c r="U1" s="40" t="s">
        <v>10</v>
      </c>
      <c r="V1" s="41"/>
      <c r="W1" s="43" t="s">
        <v>5</v>
      </c>
      <c r="X1" s="41"/>
      <c r="Y1" s="3" t="s">
        <v>11</v>
      </c>
      <c r="Z1" s="40" t="s">
        <v>5</v>
      </c>
      <c r="AA1" s="41"/>
      <c r="AB1" s="40" t="s">
        <v>12</v>
      </c>
      <c r="AC1" s="41"/>
      <c r="AD1" s="43" t="s">
        <v>5</v>
      </c>
      <c r="AE1" s="41"/>
      <c r="AF1" s="42" t="s">
        <v>13</v>
      </c>
      <c r="AG1" s="41"/>
      <c r="AH1" s="43" t="s">
        <v>5</v>
      </c>
      <c r="AI1" s="41"/>
      <c r="AJ1" s="3" t="s">
        <v>14</v>
      </c>
      <c r="AK1" s="40" t="s">
        <v>5</v>
      </c>
      <c r="AL1" s="41"/>
      <c r="AM1" s="3" t="s">
        <v>15</v>
      </c>
      <c r="AN1" s="43" t="s">
        <v>5</v>
      </c>
      <c r="AO1" s="41"/>
      <c r="AP1" s="4" t="s">
        <v>16</v>
      </c>
      <c r="AQ1" s="43" t="s">
        <v>5</v>
      </c>
      <c r="AR1" s="41"/>
      <c r="AS1" s="3" t="s">
        <v>17</v>
      </c>
      <c r="AT1" s="43" t="s">
        <v>5</v>
      </c>
      <c r="AU1" s="41"/>
      <c r="AV1" s="3" t="s">
        <v>18</v>
      </c>
      <c r="AW1" s="43" t="s">
        <v>5</v>
      </c>
      <c r="AX1" s="41"/>
      <c r="AY1" s="3" t="s">
        <v>19</v>
      </c>
      <c r="AZ1" s="43" t="s">
        <v>5</v>
      </c>
      <c r="BA1" s="41"/>
      <c r="BB1" s="3" t="s">
        <v>20</v>
      </c>
      <c r="BC1" s="43" t="s">
        <v>5</v>
      </c>
      <c r="BD1" s="41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ht="12.75" customHeight="1">
      <c r="A2" s="3" t="s">
        <v>21</v>
      </c>
      <c r="B2" s="6">
        <v>102</v>
      </c>
      <c r="C2" s="6" t="s">
        <v>22</v>
      </c>
      <c r="D2" s="7">
        <v>0.41176470588235292</v>
      </c>
      <c r="E2" s="8" t="s">
        <v>21</v>
      </c>
      <c r="F2" s="9">
        <v>13</v>
      </c>
      <c r="G2" s="10">
        <v>13</v>
      </c>
      <c r="H2" s="11" t="s">
        <v>21</v>
      </c>
      <c r="I2" s="9">
        <v>39</v>
      </c>
      <c r="J2" s="12">
        <v>39</v>
      </c>
      <c r="K2" s="11" t="s">
        <v>21</v>
      </c>
      <c r="L2" s="13" t="s">
        <v>23</v>
      </c>
      <c r="M2" s="10"/>
      <c r="N2" s="12">
        <v>100</v>
      </c>
      <c r="O2" s="11" t="s">
        <v>21</v>
      </c>
      <c r="P2" s="10" t="s">
        <v>24</v>
      </c>
      <c r="Q2" s="10" t="s">
        <v>24</v>
      </c>
      <c r="R2" s="11" t="s">
        <v>21</v>
      </c>
      <c r="S2" s="10" t="s">
        <v>25</v>
      </c>
      <c r="T2" s="10" t="s">
        <v>25</v>
      </c>
      <c r="U2" s="11" t="s">
        <v>21</v>
      </c>
      <c r="V2" s="11" t="s">
        <v>26</v>
      </c>
      <c r="W2" s="10"/>
      <c r="X2" s="10" t="s">
        <v>27</v>
      </c>
      <c r="Y2" s="11" t="s">
        <v>21</v>
      </c>
      <c r="Z2" s="10" t="s">
        <v>28</v>
      </c>
      <c r="AA2" s="10" t="s">
        <v>22</v>
      </c>
      <c r="AB2" s="11" t="s">
        <v>21</v>
      </c>
      <c r="AC2" s="11" t="s">
        <v>29</v>
      </c>
      <c r="AD2" s="10" t="s">
        <v>30</v>
      </c>
      <c r="AE2" s="10" t="s">
        <v>31</v>
      </c>
      <c r="AF2" s="11" t="s">
        <v>21</v>
      </c>
      <c r="AG2" s="11" t="s">
        <v>32</v>
      </c>
      <c r="AH2" s="14">
        <v>1</v>
      </c>
      <c r="AI2" s="14">
        <v>20</v>
      </c>
      <c r="AJ2" s="11" t="s">
        <v>21</v>
      </c>
      <c r="AK2" s="15">
        <v>3</v>
      </c>
      <c r="AL2" s="15" t="s">
        <v>33</v>
      </c>
      <c r="AM2" s="11" t="s">
        <v>21</v>
      </c>
      <c r="AN2" s="10" t="s">
        <v>22</v>
      </c>
      <c r="AO2" s="10" t="s">
        <v>22</v>
      </c>
      <c r="AP2" s="11" t="s">
        <v>21</v>
      </c>
      <c r="AQ2" s="10" t="s">
        <v>34</v>
      </c>
      <c r="AR2" s="10" t="s">
        <v>22</v>
      </c>
      <c r="AS2" s="11" t="s">
        <v>21</v>
      </c>
      <c r="AT2" s="10" t="s">
        <v>35</v>
      </c>
      <c r="AU2" s="10" t="s">
        <v>35</v>
      </c>
      <c r="AV2" s="11" t="s">
        <v>21</v>
      </c>
      <c r="AW2" s="10" t="s">
        <v>34</v>
      </c>
      <c r="AX2" s="10" t="s">
        <v>22</v>
      </c>
      <c r="AY2" s="11" t="s">
        <v>21</v>
      </c>
      <c r="AZ2" s="10" t="s">
        <v>36</v>
      </c>
      <c r="BA2" s="10" t="s">
        <v>22</v>
      </c>
      <c r="BB2" s="11" t="s">
        <v>21</v>
      </c>
      <c r="BC2" s="10" t="s">
        <v>34</v>
      </c>
      <c r="BD2" s="10" t="s">
        <v>22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12.75" customHeight="1">
      <c r="A3" s="3" t="s">
        <v>37</v>
      </c>
      <c r="B3" s="6">
        <v>139</v>
      </c>
      <c r="C3" s="6" t="s">
        <v>38</v>
      </c>
      <c r="D3" s="7">
        <v>0.18705035971223022</v>
      </c>
      <c r="E3" s="11" t="s">
        <v>37</v>
      </c>
      <c r="F3" s="9">
        <v>13</v>
      </c>
      <c r="G3" s="10">
        <v>13</v>
      </c>
      <c r="H3" s="11" t="s">
        <v>37</v>
      </c>
      <c r="I3" s="9">
        <v>39</v>
      </c>
      <c r="J3" s="12">
        <v>39</v>
      </c>
      <c r="K3" s="11" t="s">
        <v>37</v>
      </c>
      <c r="L3" s="13" t="s">
        <v>23</v>
      </c>
      <c r="M3" s="10"/>
      <c r="N3" s="12">
        <v>100</v>
      </c>
      <c r="O3" s="11" t="s">
        <v>37</v>
      </c>
      <c r="P3" s="10">
        <v>40</v>
      </c>
      <c r="Q3" s="10">
        <v>40</v>
      </c>
      <c r="R3" s="11" t="s">
        <v>37</v>
      </c>
      <c r="S3" s="10">
        <v>18</v>
      </c>
      <c r="T3" s="10">
        <v>18</v>
      </c>
      <c r="U3" s="11" t="s">
        <v>37</v>
      </c>
      <c r="V3" s="11" t="s">
        <v>26</v>
      </c>
      <c r="W3" s="10"/>
      <c r="X3" s="10" t="s">
        <v>27</v>
      </c>
      <c r="Y3" s="11" t="s">
        <v>37</v>
      </c>
      <c r="Z3" s="10">
        <v>48</v>
      </c>
      <c r="AA3" s="10">
        <v>52</v>
      </c>
      <c r="AB3" s="11" t="s">
        <v>37</v>
      </c>
      <c r="AC3" s="11" t="s">
        <v>39</v>
      </c>
      <c r="AD3" s="10">
        <v>1</v>
      </c>
      <c r="AE3" s="10" t="s">
        <v>40</v>
      </c>
      <c r="AF3" s="11" t="s">
        <v>37</v>
      </c>
      <c r="AG3" s="11" t="s">
        <v>32</v>
      </c>
      <c r="AH3" s="14">
        <v>2</v>
      </c>
      <c r="AI3" s="14">
        <v>40</v>
      </c>
      <c r="AJ3" s="11" t="s">
        <v>37</v>
      </c>
      <c r="AK3" s="15" t="s">
        <v>41</v>
      </c>
      <c r="AL3" s="15" t="s">
        <v>41</v>
      </c>
      <c r="AM3" s="11" t="s">
        <v>37</v>
      </c>
      <c r="AN3" s="10">
        <v>48</v>
      </c>
      <c r="AO3" s="10">
        <v>52</v>
      </c>
      <c r="AP3" s="11" t="s">
        <v>37</v>
      </c>
      <c r="AQ3" s="10">
        <v>52</v>
      </c>
      <c r="AR3" s="10">
        <v>52</v>
      </c>
      <c r="AS3" s="11" t="s">
        <v>37</v>
      </c>
      <c r="AT3" s="10">
        <v>36</v>
      </c>
      <c r="AU3" s="10">
        <v>40</v>
      </c>
      <c r="AV3" s="11" t="s">
        <v>37</v>
      </c>
      <c r="AW3" s="10">
        <v>50</v>
      </c>
      <c r="AX3" s="10">
        <v>52</v>
      </c>
      <c r="AY3" s="11" t="s">
        <v>37</v>
      </c>
      <c r="AZ3" s="10">
        <v>48</v>
      </c>
      <c r="BA3" s="10">
        <v>52</v>
      </c>
      <c r="BB3" s="11" t="s">
        <v>37</v>
      </c>
      <c r="BC3" s="10">
        <v>50</v>
      </c>
      <c r="BD3" s="10">
        <v>52</v>
      </c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2.75" customHeight="1">
      <c r="A4" s="3" t="s">
        <v>42</v>
      </c>
      <c r="B4" s="6">
        <v>5</v>
      </c>
      <c r="C4" s="6" t="s">
        <v>43</v>
      </c>
      <c r="D4" s="7">
        <v>0.4</v>
      </c>
      <c r="E4" s="11" t="s">
        <v>42</v>
      </c>
      <c r="F4" s="9">
        <v>13</v>
      </c>
      <c r="G4" s="10">
        <v>13</v>
      </c>
      <c r="H4" s="11" t="s">
        <v>42</v>
      </c>
      <c r="I4" s="9">
        <v>39</v>
      </c>
      <c r="J4" s="12">
        <v>39</v>
      </c>
      <c r="K4" s="11" t="s">
        <v>42</v>
      </c>
      <c r="L4" s="13" t="s">
        <v>23</v>
      </c>
      <c r="M4" s="10"/>
      <c r="N4" s="12">
        <v>100</v>
      </c>
      <c r="O4" s="11" t="s">
        <v>42</v>
      </c>
      <c r="P4" s="10" t="s">
        <v>43</v>
      </c>
      <c r="Q4" s="10" t="s">
        <v>43</v>
      </c>
      <c r="R4" s="11" t="s">
        <v>42</v>
      </c>
      <c r="S4" s="10" t="s">
        <v>43</v>
      </c>
      <c r="T4" s="10" t="s">
        <v>43</v>
      </c>
      <c r="U4" s="11" t="s">
        <v>42</v>
      </c>
      <c r="V4" s="11" t="s">
        <v>26</v>
      </c>
      <c r="W4" s="10"/>
      <c r="X4" s="10" t="s">
        <v>27</v>
      </c>
      <c r="Y4" s="11" t="s">
        <v>42</v>
      </c>
      <c r="Z4" s="10" t="s">
        <v>43</v>
      </c>
      <c r="AA4" s="10" t="s">
        <v>43</v>
      </c>
      <c r="AB4" s="11" t="s">
        <v>42</v>
      </c>
      <c r="AC4" s="11" t="s">
        <v>29</v>
      </c>
      <c r="AD4" s="10" t="s">
        <v>30</v>
      </c>
      <c r="AE4" s="10" t="s">
        <v>31</v>
      </c>
      <c r="AF4" s="11" t="s">
        <v>42</v>
      </c>
      <c r="AG4" s="11" t="s">
        <v>32</v>
      </c>
      <c r="AH4" s="14">
        <v>2</v>
      </c>
      <c r="AI4" s="16">
        <v>40</v>
      </c>
      <c r="AJ4" s="11" t="s">
        <v>42</v>
      </c>
      <c r="AK4" s="15">
        <v>1</v>
      </c>
      <c r="AL4" s="15">
        <v>1</v>
      </c>
      <c r="AM4" s="11" t="s">
        <v>42</v>
      </c>
      <c r="AN4" s="10" t="s">
        <v>43</v>
      </c>
      <c r="AO4" s="10" t="s">
        <v>43</v>
      </c>
      <c r="AP4" s="11" t="s">
        <v>42</v>
      </c>
      <c r="AQ4" s="10" t="s">
        <v>43</v>
      </c>
      <c r="AR4" s="10" t="s">
        <v>43</v>
      </c>
      <c r="AS4" s="11" t="s">
        <v>42</v>
      </c>
      <c r="AT4" s="10" t="s">
        <v>43</v>
      </c>
      <c r="AU4" s="10" t="s">
        <v>43</v>
      </c>
      <c r="AV4" s="11" t="s">
        <v>42</v>
      </c>
      <c r="AW4" s="10" t="s">
        <v>43</v>
      </c>
      <c r="AX4" s="10" t="s">
        <v>43</v>
      </c>
      <c r="AY4" s="11" t="s">
        <v>42</v>
      </c>
      <c r="AZ4" s="10" t="s">
        <v>43</v>
      </c>
      <c r="BA4" s="10" t="s">
        <v>43</v>
      </c>
      <c r="BB4" s="11" t="s">
        <v>42</v>
      </c>
      <c r="BC4" s="10" t="s">
        <v>43</v>
      </c>
      <c r="BD4" s="10" t="s">
        <v>43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2.75" customHeight="1">
      <c r="A5" s="3" t="s">
        <v>44</v>
      </c>
      <c r="B5" s="6">
        <v>22</v>
      </c>
      <c r="C5" s="6" t="s">
        <v>45</v>
      </c>
      <c r="D5" s="7">
        <v>0.68181818181818177</v>
      </c>
      <c r="E5" s="11" t="s">
        <v>44</v>
      </c>
      <c r="F5" s="9">
        <v>13</v>
      </c>
      <c r="G5" s="10">
        <v>13</v>
      </c>
      <c r="H5" s="11" t="s">
        <v>44</v>
      </c>
      <c r="I5" s="9">
        <v>39</v>
      </c>
      <c r="J5" s="12">
        <v>39</v>
      </c>
      <c r="K5" s="11" t="s">
        <v>44</v>
      </c>
      <c r="L5" s="13" t="s">
        <v>23</v>
      </c>
      <c r="M5" s="10"/>
      <c r="N5" s="12">
        <v>100</v>
      </c>
      <c r="O5" s="11" t="s">
        <v>44</v>
      </c>
      <c r="P5" s="10" t="s">
        <v>46</v>
      </c>
      <c r="Q5" s="10" t="s">
        <v>46</v>
      </c>
      <c r="R5" s="11" t="s">
        <v>44</v>
      </c>
      <c r="S5" s="10" t="s">
        <v>47</v>
      </c>
      <c r="T5" s="10" t="s">
        <v>47</v>
      </c>
      <c r="U5" s="11" t="s">
        <v>44</v>
      </c>
      <c r="V5" s="11" t="s">
        <v>26</v>
      </c>
      <c r="W5" s="10"/>
      <c r="X5" s="10" t="s">
        <v>27</v>
      </c>
      <c r="Y5" s="11" t="s">
        <v>44</v>
      </c>
      <c r="Z5" s="10" t="s">
        <v>48</v>
      </c>
      <c r="AA5" s="10" t="s">
        <v>45</v>
      </c>
      <c r="AB5" s="11" t="s">
        <v>44</v>
      </c>
      <c r="AC5" s="11" t="s">
        <v>29</v>
      </c>
      <c r="AD5" s="10" t="s">
        <v>30</v>
      </c>
      <c r="AE5" s="10" t="s">
        <v>31</v>
      </c>
      <c r="AF5" s="11" t="s">
        <v>44</v>
      </c>
      <c r="AG5" s="11" t="s">
        <v>32</v>
      </c>
      <c r="AH5" s="14">
        <v>1</v>
      </c>
      <c r="AI5" s="14">
        <v>20</v>
      </c>
      <c r="AJ5" s="11" t="s">
        <v>44</v>
      </c>
      <c r="AK5" s="15" t="s">
        <v>41</v>
      </c>
      <c r="AL5" s="15" t="s">
        <v>41</v>
      </c>
      <c r="AM5" s="11" t="s">
        <v>44</v>
      </c>
      <c r="AN5" s="10" t="s">
        <v>49</v>
      </c>
      <c r="AO5" s="10" t="s">
        <v>45</v>
      </c>
      <c r="AP5" s="11" t="s">
        <v>44</v>
      </c>
      <c r="AQ5" s="10" t="s">
        <v>48</v>
      </c>
      <c r="AR5" s="10" t="s">
        <v>45</v>
      </c>
      <c r="AS5" s="11" t="s">
        <v>44</v>
      </c>
      <c r="AT5" s="10" t="s">
        <v>46</v>
      </c>
      <c r="AU5" s="10" t="s">
        <v>50</v>
      </c>
      <c r="AV5" s="11" t="s">
        <v>44</v>
      </c>
      <c r="AW5" s="10" t="s">
        <v>49</v>
      </c>
      <c r="AX5" s="10" t="s">
        <v>45</v>
      </c>
      <c r="AY5" s="11" t="s">
        <v>44</v>
      </c>
      <c r="AZ5" s="10" t="s">
        <v>45</v>
      </c>
      <c r="BA5" s="10" t="s">
        <v>45</v>
      </c>
      <c r="BB5" s="11" t="s">
        <v>44</v>
      </c>
      <c r="BC5" s="10" t="s">
        <v>49</v>
      </c>
      <c r="BD5" s="10" t="s">
        <v>45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2.75" customHeight="1">
      <c r="A6" s="3" t="s">
        <v>51</v>
      </c>
      <c r="B6" s="6">
        <v>8</v>
      </c>
      <c r="C6" s="6" t="s">
        <v>33</v>
      </c>
      <c r="D6" s="7">
        <v>0.375</v>
      </c>
      <c r="E6" s="11" t="s">
        <v>51</v>
      </c>
      <c r="F6" s="9">
        <v>13</v>
      </c>
      <c r="G6" s="10">
        <v>13</v>
      </c>
      <c r="H6" s="11" t="s">
        <v>51</v>
      </c>
      <c r="I6" s="9">
        <v>39</v>
      </c>
      <c r="J6" s="12">
        <v>39</v>
      </c>
      <c r="K6" s="11" t="s">
        <v>51</v>
      </c>
      <c r="L6" s="13" t="s">
        <v>23</v>
      </c>
      <c r="M6" s="10"/>
      <c r="N6" s="12">
        <v>100</v>
      </c>
      <c r="O6" s="11" t="s">
        <v>51</v>
      </c>
      <c r="P6" s="10" t="s">
        <v>33</v>
      </c>
      <c r="Q6" s="10" t="s">
        <v>33</v>
      </c>
      <c r="R6" s="11" t="s">
        <v>51</v>
      </c>
      <c r="S6" s="12">
        <v>1</v>
      </c>
      <c r="T6" s="12">
        <v>1</v>
      </c>
      <c r="U6" s="11" t="s">
        <v>51</v>
      </c>
      <c r="V6" s="11" t="s">
        <v>26</v>
      </c>
      <c r="W6" s="10"/>
      <c r="X6" s="10" t="s">
        <v>27</v>
      </c>
      <c r="Y6" s="11" t="s">
        <v>51</v>
      </c>
      <c r="Z6" s="10" t="s">
        <v>33</v>
      </c>
      <c r="AA6" s="10" t="s">
        <v>33</v>
      </c>
      <c r="AB6" s="11" t="s">
        <v>51</v>
      </c>
      <c r="AC6" s="11" t="s">
        <v>39</v>
      </c>
      <c r="AD6" s="10">
        <v>2</v>
      </c>
      <c r="AE6" s="10" t="s">
        <v>36</v>
      </c>
      <c r="AF6" s="11" t="s">
        <v>51</v>
      </c>
      <c r="AG6" s="11" t="s">
        <v>32</v>
      </c>
      <c r="AH6" s="14">
        <v>3</v>
      </c>
      <c r="AI6" s="14">
        <v>60</v>
      </c>
      <c r="AJ6" s="11" t="s">
        <v>51</v>
      </c>
      <c r="AK6" s="15">
        <v>1</v>
      </c>
      <c r="AL6" s="15">
        <v>1</v>
      </c>
      <c r="AM6" s="11" t="s">
        <v>51</v>
      </c>
      <c r="AN6" s="10" t="s">
        <v>33</v>
      </c>
      <c r="AO6" s="10" t="s">
        <v>33</v>
      </c>
      <c r="AP6" s="11" t="s">
        <v>51</v>
      </c>
      <c r="AQ6" s="10" t="s">
        <v>33</v>
      </c>
      <c r="AR6" s="10" t="s">
        <v>33</v>
      </c>
      <c r="AS6" s="11" t="s">
        <v>51</v>
      </c>
      <c r="AT6" s="10" t="s">
        <v>43</v>
      </c>
      <c r="AU6" s="10" t="s">
        <v>43</v>
      </c>
      <c r="AV6" s="11" t="s">
        <v>51</v>
      </c>
      <c r="AW6" s="10" t="s">
        <v>33</v>
      </c>
      <c r="AX6" s="10" t="s">
        <v>33</v>
      </c>
      <c r="AY6" s="11" t="s">
        <v>51</v>
      </c>
      <c r="AZ6" s="10" t="s">
        <v>33</v>
      </c>
      <c r="BA6" s="10" t="s">
        <v>33</v>
      </c>
      <c r="BB6" s="11" t="s">
        <v>51</v>
      </c>
      <c r="BC6" s="10" t="s">
        <v>33</v>
      </c>
      <c r="BD6" s="10" t="s">
        <v>33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2.75" customHeight="1">
      <c r="A7" s="3" t="s">
        <v>52</v>
      </c>
      <c r="B7" s="6">
        <v>8</v>
      </c>
      <c r="C7" s="6" t="s">
        <v>53</v>
      </c>
      <c r="D7" s="7">
        <v>0.625</v>
      </c>
      <c r="E7" s="11" t="s">
        <v>52</v>
      </c>
      <c r="F7" s="9">
        <v>13</v>
      </c>
      <c r="G7" s="10">
        <v>13</v>
      </c>
      <c r="H7" s="11" t="s">
        <v>52</v>
      </c>
      <c r="I7" s="9">
        <v>39</v>
      </c>
      <c r="J7" s="12">
        <v>39</v>
      </c>
      <c r="K7" s="11" t="s">
        <v>52</v>
      </c>
      <c r="L7" s="13" t="s">
        <v>23</v>
      </c>
      <c r="M7" s="10"/>
      <c r="N7" s="12">
        <v>100</v>
      </c>
      <c r="O7" s="11" t="s">
        <v>52</v>
      </c>
      <c r="P7" s="10" t="s">
        <v>33</v>
      </c>
      <c r="Q7" s="10" t="s">
        <v>33</v>
      </c>
      <c r="R7" s="11" t="s">
        <v>52</v>
      </c>
      <c r="S7" s="10" t="s">
        <v>54</v>
      </c>
      <c r="T7" s="10" t="s">
        <v>54</v>
      </c>
      <c r="U7" s="11" t="s">
        <v>52</v>
      </c>
      <c r="V7" s="11" t="s">
        <v>26</v>
      </c>
      <c r="W7" s="10"/>
      <c r="X7" s="10" t="s">
        <v>27</v>
      </c>
      <c r="Y7" s="11" t="s">
        <v>52</v>
      </c>
      <c r="Z7" s="10" t="s">
        <v>41</v>
      </c>
      <c r="AA7" s="10" t="s">
        <v>53</v>
      </c>
      <c r="AB7" s="11" t="s">
        <v>52</v>
      </c>
      <c r="AC7" s="11" t="s">
        <v>29</v>
      </c>
      <c r="AD7" s="10" t="s">
        <v>30</v>
      </c>
      <c r="AE7" s="10" t="s">
        <v>31</v>
      </c>
      <c r="AF7" s="11" t="s">
        <v>52</v>
      </c>
      <c r="AG7" s="11" t="s">
        <v>32</v>
      </c>
      <c r="AH7" s="14">
        <v>1</v>
      </c>
      <c r="AI7" s="14">
        <v>20</v>
      </c>
      <c r="AJ7" s="11" t="s">
        <v>52</v>
      </c>
      <c r="AK7" s="15">
        <v>1</v>
      </c>
      <c r="AL7" s="15">
        <v>1</v>
      </c>
      <c r="AM7" s="11" t="s">
        <v>52</v>
      </c>
      <c r="AN7" s="10" t="s">
        <v>41</v>
      </c>
      <c r="AO7" s="10" t="s">
        <v>53</v>
      </c>
      <c r="AP7" s="11" t="s">
        <v>52</v>
      </c>
      <c r="AQ7" s="10" t="s">
        <v>53</v>
      </c>
      <c r="AR7" s="10" t="s">
        <v>53</v>
      </c>
      <c r="AS7" s="11" t="s">
        <v>52</v>
      </c>
      <c r="AT7" s="10" t="s">
        <v>41</v>
      </c>
      <c r="AU7" s="10" t="s">
        <v>41</v>
      </c>
      <c r="AV7" s="11" t="s">
        <v>52</v>
      </c>
      <c r="AW7" s="10" t="s">
        <v>53</v>
      </c>
      <c r="AX7" s="10" t="s">
        <v>53</v>
      </c>
      <c r="AY7" s="11" t="s">
        <v>52</v>
      </c>
      <c r="AZ7" s="10" t="s">
        <v>41</v>
      </c>
      <c r="BA7" s="10" t="s">
        <v>53</v>
      </c>
      <c r="BB7" s="11" t="s">
        <v>52</v>
      </c>
      <c r="BC7" s="10" t="s">
        <v>53</v>
      </c>
      <c r="BD7" s="10" t="s">
        <v>53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2.75" customHeight="1">
      <c r="A8" s="3" t="s">
        <v>55</v>
      </c>
      <c r="B8" s="6">
        <v>203</v>
      </c>
      <c r="C8" s="6" t="s">
        <v>56</v>
      </c>
      <c r="D8" s="7">
        <v>0.31527093596059114</v>
      </c>
      <c r="E8" s="11" t="s">
        <v>55</v>
      </c>
      <c r="F8" s="9">
        <v>13</v>
      </c>
      <c r="G8" s="10">
        <v>13</v>
      </c>
      <c r="H8" s="11" t="s">
        <v>55</v>
      </c>
      <c r="I8" s="9">
        <v>39</v>
      </c>
      <c r="J8" s="12">
        <v>39</v>
      </c>
      <c r="K8" s="11" t="s">
        <v>55</v>
      </c>
      <c r="L8" s="13" t="s">
        <v>23</v>
      </c>
      <c r="M8" s="10"/>
      <c r="N8" s="12">
        <v>100</v>
      </c>
      <c r="O8" s="11" t="s">
        <v>55</v>
      </c>
      <c r="P8" s="10" t="s">
        <v>57</v>
      </c>
      <c r="Q8" s="10" t="s">
        <v>57</v>
      </c>
      <c r="R8" s="11" t="s">
        <v>55</v>
      </c>
      <c r="S8" s="10" t="s">
        <v>58</v>
      </c>
      <c r="T8" s="10" t="s">
        <v>58</v>
      </c>
      <c r="U8" s="11" t="s">
        <v>55</v>
      </c>
      <c r="V8" s="11" t="s">
        <v>26</v>
      </c>
      <c r="W8" s="10"/>
      <c r="X8" s="10" t="s">
        <v>27</v>
      </c>
      <c r="Y8" s="11" t="s">
        <v>55</v>
      </c>
      <c r="Z8" s="10" t="s">
        <v>56</v>
      </c>
      <c r="AA8" s="10" t="s">
        <v>56</v>
      </c>
      <c r="AB8" s="11" t="s">
        <v>55</v>
      </c>
      <c r="AC8" s="11" t="s">
        <v>39</v>
      </c>
      <c r="AD8" s="10">
        <v>1</v>
      </c>
      <c r="AE8" s="10" t="s">
        <v>40</v>
      </c>
      <c r="AF8" s="11" t="s">
        <v>55</v>
      </c>
      <c r="AG8" s="11" t="s">
        <v>32</v>
      </c>
      <c r="AH8" s="14">
        <v>1</v>
      </c>
      <c r="AI8" s="14">
        <v>20</v>
      </c>
      <c r="AJ8" s="11" t="s">
        <v>55</v>
      </c>
      <c r="AK8" s="15" t="s">
        <v>59</v>
      </c>
      <c r="AL8" s="15" t="s">
        <v>59</v>
      </c>
      <c r="AM8" s="11" t="s">
        <v>55</v>
      </c>
      <c r="AN8" s="10" t="s">
        <v>56</v>
      </c>
      <c r="AO8" s="10" t="s">
        <v>56</v>
      </c>
      <c r="AP8" s="11" t="s">
        <v>55</v>
      </c>
      <c r="AQ8" s="10" t="s">
        <v>56</v>
      </c>
      <c r="AR8" s="10" t="s">
        <v>56</v>
      </c>
      <c r="AS8" s="11" t="s">
        <v>55</v>
      </c>
      <c r="AT8" s="10" t="s">
        <v>60</v>
      </c>
      <c r="AU8" s="10" t="s">
        <v>60</v>
      </c>
      <c r="AV8" s="11" t="s">
        <v>55</v>
      </c>
      <c r="AW8" s="10" t="s">
        <v>61</v>
      </c>
      <c r="AX8" s="10" t="s">
        <v>56</v>
      </c>
      <c r="AY8" s="11" t="s">
        <v>55</v>
      </c>
      <c r="AZ8" s="10" t="s">
        <v>56</v>
      </c>
      <c r="BA8" s="10" t="s">
        <v>56</v>
      </c>
      <c r="BB8" s="11" t="s">
        <v>55</v>
      </c>
      <c r="BC8" s="10" t="s">
        <v>56</v>
      </c>
      <c r="BD8" s="10" t="s">
        <v>56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2.75" customHeight="1">
      <c r="A9" s="3" t="s">
        <v>62</v>
      </c>
      <c r="B9" s="6">
        <v>10</v>
      </c>
      <c r="C9" s="6" t="s">
        <v>48</v>
      </c>
      <c r="D9" s="7">
        <v>1.3</v>
      </c>
      <c r="E9" s="11" t="s">
        <v>62</v>
      </c>
      <c r="F9" s="9">
        <v>13</v>
      </c>
      <c r="G9" s="10">
        <v>13</v>
      </c>
      <c r="H9" s="11" t="s">
        <v>62</v>
      </c>
      <c r="I9" s="9">
        <v>45</v>
      </c>
      <c r="J9" s="12">
        <v>45</v>
      </c>
      <c r="K9" s="11" t="s">
        <v>62</v>
      </c>
      <c r="L9" s="13" t="s">
        <v>23</v>
      </c>
      <c r="M9" s="10"/>
      <c r="N9" s="12">
        <v>100</v>
      </c>
      <c r="O9" s="11" t="s">
        <v>62</v>
      </c>
      <c r="P9" s="10" t="s">
        <v>63</v>
      </c>
      <c r="Q9" s="10" t="s">
        <v>46</v>
      </c>
      <c r="R9" s="11" t="s">
        <v>62</v>
      </c>
      <c r="S9" s="10" t="s">
        <v>64</v>
      </c>
      <c r="T9" s="10" t="s">
        <v>64</v>
      </c>
      <c r="U9" s="11" t="s">
        <v>62</v>
      </c>
      <c r="V9" s="11" t="s">
        <v>26</v>
      </c>
      <c r="W9" s="10"/>
      <c r="X9" s="10" t="s">
        <v>27</v>
      </c>
      <c r="Y9" s="11" t="s">
        <v>62</v>
      </c>
      <c r="Z9" s="10" t="s">
        <v>50</v>
      </c>
      <c r="AA9" s="10" t="s">
        <v>48</v>
      </c>
      <c r="AB9" s="11" t="s">
        <v>62</v>
      </c>
      <c r="AC9" s="11" t="s">
        <v>29</v>
      </c>
      <c r="AD9" s="10" t="s">
        <v>30</v>
      </c>
      <c r="AE9" s="10" t="s">
        <v>31</v>
      </c>
      <c r="AF9" s="11" t="s">
        <v>62</v>
      </c>
      <c r="AG9" s="11" t="s">
        <v>32</v>
      </c>
      <c r="AH9" s="14">
        <v>1</v>
      </c>
      <c r="AI9" s="14">
        <v>20</v>
      </c>
      <c r="AJ9" s="11" t="s">
        <v>62</v>
      </c>
      <c r="AK9" s="15">
        <v>1</v>
      </c>
      <c r="AL9" s="15">
        <v>1</v>
      </c>
      <c r="AM9" s="11" t="s">
        <v>62</v>
      </c>
      <c r="AN9" s="10" t="s">
        <v>46</v>
      </c>
      <c r="AO9" s="10" t="s">
        <v>48</v>
      </c>
      <c r="AP9" s="11" t="s">
        <v>62</v>
      </c>
      <c r="AQ9" s="10" t="s">
        <v>50</v>
      </c>
      <c r="AR9" s="10" t="s">
        <v>48</v>
      </c>
      <c r="AS9" s="11" t="s">
        <v>62</v>
      </c>
      <c r="AT9" s="10" t="s">
        <v>64</v>
      </c>
      <c r="AU9" s="10" t="s">
        <v>64</v>
      </c>
      <c r="AV9" s="11" t="s">
        <v>62</v>
      </c>
      <c r="AW9" s="10" t="s">
        <v>46</v>
      </c>
      <c r="AX9" s="10" t="s">
        <v>48</v>
      </c>
      <c r="AY9" s="11" t="s">
        <v>62</v>
      </c>
      <c r="AZ9" s="10" t="s">
        <v>46</v>
      </c>
      <c r="BA9" s="10" t="s">
        <v>48</v>
      </c>
      <c r="BB9" s="11" t="s">
        <v>62</v>
      </c>
      <c r="BC9" s="10" t="s">
        <v>63</v>
      </c>
      <c r="BD9" s="10" t="s">
        <v>48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2.75" customHeight="1">
      <c r="A10" s="3" t="s">
        <v>65</v>
      </c>
      <c r="B10" s="6">
        <v>292</v>
      </c>
      <c r="C10" s="6" t="s">
        <v>66</v>
      </c>
      <c r="D10" s="7">
        <v>0.47945205479452052</v>
      </c>
      <c r="E10" s="17" t="s">
        <v>65</v>
      </c>
      <c r="F10" s="9">
        <v>13</v>
      </c>
      <c r="G10" s="10">
        <v>13</v>
      </c>
      <c r="H10" s="17" t="s">
        <v>65</v>
      </c>
      <c r="I10" s="9">
        <v>45</v>
      </c>
      <c r="J10" s="12">
        <v>45</v>
      </c>
      <c r="K10" s="17" t="s">
        <v>65</v>
      </c>
      <c r="L10" s="13" t="s">
        <v>23</v>
      </c>
      <c r="M10" s="10"/>
      <c r="N10" s="12">
        <v>100</v>
      </c>
      <c r="O10" s="17" t="s">
        <v>65</v>
      </c>
      <c r="P10" s="15" t="s">
        <v>67</v>
      </c>
      <c r="Q10" s="15" t="s">
        <v>68</v>
      </c>
      <c r="R10" s="17" t="s">
        <v>65</v>
      </c>
      <c r="S10" s="15" t="s">
        <v>69</v>
      </c>
      <c r="T10" s="15" t="s">
        <v>70</v>
      </c>
      <c r="U10" s="17" t="s">
        <v>65</v>
      </c>
      <c r="V10" s="17" t="s">
        <v>26</v>
      </c>
      <c r="W10" s="15"/>
      <c r="X10" s="15" t="s">
        <v>27</v>
      </c>
      <c r="Y10" s="17" t="s">
        <v>65</v>
      </c>
      <c r="Z10" s="15" t="s">
        <v>71</v>
      </c>
      <c r="AA10" s="15" t="s">
        <v>66</v>
      </c>
      <c r="AB10" s="17" t="s">
        <v>65</v>
      </c>
      <c r="AC10" s="11" t="s">
        <v>39</v>
      </c>
      <c r="AD10" s="10">
        <v>2</v>
      </c>
      <c r="AE10" s="15" t="s">
        <v>36</v>
      </c>
      <c r="AF10" s="17" t="s">
        <v>65</v>
      </c>
      <c r="AG10" s="11" t="s">
        <v>32</v>
      </c>
      <c r="AH10" s="14">
        <v>2</v>
      </c>
      <c r="AI10" s="18">
        <v>40</v>
      </c>
      <c r="AJ10" s="17" t="s">
        <v>65</v>
      </c>
      <c r="AK10" s="15">
        <v>9</v>
      </c>
      <c r="AL10" s="15" t="s">
        <v>64</v>
      </c>
      <c r="AM10" s="17" t="s">
        <v>65</v>
      </c>
      <c r="AN10" s="15" t="s">
        <v>72</v>
      </c>
      <c r="AO10" s="15" t="s">
        <v>66</v>
      </c>
      <c r="AP10" s="17" t="s">
        <v>65</v>
      </c>
      <c r="AQ10" s="15" t="s">
        <v>73</v>
      </c>
      <c r="AR10" s="15" t="s">
        <v>66</v>
      </c>
      <c r="AS10" s="17" t="s">
        <v>65</v>
      </c>
      <c r="AT10" s="15" t="s">
        <v>74</v>
      </c>
      <c r="AU10" s="15" t="s">
        <v>75</v>
      </c>
      <c r="AV10" s="17" t="s">
        <v>65</v>
      </c>
      <c r="AW10" s="15" t="s">
        <v>76</v>
      </c>
      <c r="AX10" s="15" t="s">
        <v>66</v>
      </c>
      <c r="AY10" s="17" t="s">
        <v>65</v>
      </c>
      <c r="AZ10" s="15" t="s">
        <v>72</v>
      </c>
      <c r="BA10" s="15" t="s">
        <v>66</v>
      </c>
      <c r="BB10" s="17" t="s">
        <v>65</v>
      </c>
      <c r="BC10" s="15" t="s">
        <v>77</v>
      </c>
      <c r="BD10" s="15" t="s">
        <v>66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2.75" customHeight="1">
      <c r="A11" s="3" t="s">
        <v>78</v>
      </c>
      <c r="B11" s="6">
        <v>26</v>
      </c>
      <c r="C11" s="6" t="s">
        <v>79</v>
      </c>
      <c r="D11" s="7">
        <v>0.73076923076923073</v>
      </c>
      <c r="E11" s="17" t="s">
        <v>78</v>
      </c>
      <c r="F11" s="9">
        <v>13</v>
      </c>
      <c r="G11" s="10">
        <v>13</v>
      </c>
      <c r="H11" s="17" t="s">
        <v>78</v>
      </c>
      <c r="I11" s="9">
        <v>45</v>
      </c>
      <c r="J11" s="12">
        <v>45</v>
      </c>
      <c r="K11" s="17" t="s">
        <v>78</v>
      </c>
      <c r="L11" s="13" t="s">
        <v>23</v>
      </c>
      <c r="M11" s="10"/>
      <c r="N11" s="12">
        <v>100</v>
      </c>
      <c r="O11" s="17" t="s">
        <v>78</v>
      </c>
      <c r="P11" s="15" t="s">
        <v>79</v>
      </c>
      <c r="Q11" s="15" t="s">
        <v>79</v>
      </c>
      <c r="R11" s="17" t="s">
        <v>78</v>
      </c>
      <c r="S11" s="15" t="s">
        <v>80</v>
      </c>
      <c r="T11" s="15" t="s">
        <v>80</v>
      </c>
      <c r="U11" s="17" t="s">
        <v>78</v>
      </c>
      <c r="V11" s="17" t="s">
        <v>26</v>
      </c>
      <c r="W11" s="15"/>
      <c r="X11" s="15" t="s">
        <v>27</v>
      </c>
      <c r="Y11" s="17" t="s">
        <v>78</v>
      </c>
      <c r="Z11" s="15" t="s">
        <v>79</v>
      </c>
      <c r="AA11" s="15" t="s">
        <v>79</v>
      </c>
      <c r="AB11" s="17" t="s">
        <v>78</v>
      </c>
      <c r="AC11" s="11" t="s">
        <v>29</v>
      </c>
      <c r="AD11" s="10" t="s">
        <v>30</v>
      </c>
      <c r="AE11" s="15" t="s">
        <v>31</v>
      </c>
      <c r="AF11" s="17" t="s">
        <v>78</v>
      </c>
      <c r="AG11" s="11" t="s">
        <v>32</v>
      </c>
      <c r="AH11" s="14">
        <v>3</v>
      </c>
      <c r="AI11" s="18">
        <v>60</v>
      </c>
      <c r="AJ11" s="17" t="s">
        <v>78</v>
      </c>
      <c r="AK11" s="15">
        <v>1</v>
      </c>
      <c r="AL11" s="15" t="s">
        <v>54</v>
      </c>
      <c r="AM11" s="17" t="s">
        <v>78</v>
      </c>
      <c r="AN11" s="15" t="s">
        <v>79</v>
      </c>
      <c r="AO11" s="15" t="s">
        <v>79</v>
      </c>
      <c r="AP11" s="17" t="s">
        <v>78</v>
      </c>
      <c r="AQ11" s="15" t="s">
        <v>79</v>
      </c>
      <c r="AR11" s="15" t="s">
        <v>79</v>
      </c>
      <c r="AS11" s="17" t="s">
        <v>78</v>
      </c>
      <c r="AT11" s="15" t="s">
        <v>79</v>
      </c>
      <c r="AU11" s="15" t="s">
        <v>79</v>
      </c>
      <c r="AV11" s="17" t="s">
        <v>78</v>
      </c>
      <c r="AW11" s="15" t="s">
        <v>81</v>
      </c>
      <c r="AX11" s="15" t="s">
        <v>79</v>
      </c>
      <c r="AY11" s="17" t="s">
        <v>78</v>
      </c>
      <c r="AZ11" s="15" t="s">
        <v>79</v>
      </c>
      <c r="BA11" s="15" t="s">
        <v>79</v>
      </c>
      <c r="BB11" s="17" t="s">
        <v>78</v>
      </c>
      <c r="BC11" s="15" t="s">
        <v>79</v>
      </c>
      <c r="BD11" s="15" t="s">
        <v>79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2.75" customHeight="1">
      <c r="A12" s="3" t="s">
        <v>82</v>
      </c>
      <c r="B12" s="6">
        <v>48</v>
      </c>
      <c r="C12" s="6" t="s">
        <v>83</v>
      </c>
      <c r="D12" s="7">
        <v>1.6041666666666667</v>
      </c>
      <c r="E12" s="17" t="s">
        <v>82</v>
      </c>
      <c r="F12" s="9">
        <v>13</v>
      </c>
      <c r="G12" s="10">
        <v>13</v>
      </c>
      <c r="H12" s="17" t="s">
        <v>82</v>
      </c>
      <c r="I12" s="9">
        <v>45</v>
      </c>
      <c r="J12" s="12">
        <v>45</v>
      </c>
      <c r="K12" s="17" t="s">
        <v>82</v>
      </c>
      <c r="L12" s="13" t="s">
        <v>23</v>
      </c>
      <c r="M12" s="10"/>
      <c r="N12" s="12">
        <v>100</v>
      </c>
      <c r="O12" s="17" t="s">
        <v>82</v>
      </c>
      <c r="P12" s="15" t="s">
        <v>84</v>
      </c>
      <c r="Q12" s="15" t="s">
        <v>60</v>
      </c>
      <c r="R12" s="17" t="s">
        <v>82</v>
      </c>
      <c r="S12" s="15" t="s">
        <v>35</v>
      </c>
      <c r="T12" s="15" t="s">
        <v>85</v>
      </c>
      <c r="U12" s="17" t="s">
        <v>82</v>
      </c>
      <c r="V12" s="17" t="s">
        <v>26</v>
      </c>
      <c r="W12" s="15"/>
      <c r="X12" s="15" t="s">
        <v>27</v>
      </c>
      <c r="Y12" s="17" t="s">
        <v>82</v>
      </c>
      <c r="Z12" s="15" t="s">
        <v>70</v>
      </c>
      <c r="AA12" s="15" t="s">
        <v>83</v>
      </c>
      <c r="AB12" s="17" t="s">
        <v>82</v>
      </c>
      <c r="AC12" s="11" t="s">
        <v>39</v>
      </c>
      <c r="AD12" s="10">
        <v>1</v>
      </c>
      <c r="AE12" s="15" t="s">
        <v>40</v>
      </c>
      <c r="AF12" s="17" t="s">
        <v>82</v>
      </c>
      <c r="AG12" s="11" t="s">
        <v>32</v>
      </c>
      <c r="AH12" s="14">
        <v>3</v>
      </c>
      <c r="AI12" s="18">
        <v>60</v>
      </c>
      <c r="AJ12" s="17" t="s">
        <v>82</v>
      </c>
      <c r="AK12" s="15" t="s">
        <v>50</v>
      </c>
      <c r="AL12" s="15" t="s">
        <v>50</v>
      </c>
      <c r="AM12" s="17" t="s">
        <v>82</v>
      </c>
      <c r="AN12" s="15" t="s">
        <v>70</v>
      </c>
      <c r="AO12" s="15" t="s">
        <v>83</v>
      </c>
      <c r="AP12" s="17" t="s">
        <v>82</v>
      </c>
      <c r="AQ12" s="15" t="s">
        <v>70</v>
      </c>
      <c r="AR12" s="15" t="s">
        <v>83</v>
      </c>
      <c r="AS12" s="17" t="s">
        <v>82</v>
      </c>
      <c r="AT12" s="15" t="s">
        <v>84</v>
      </c>
      <c r="AU12" s="15" t="s">
        <v>60</v>
      </c>
      <c r="AV12" s="17" t="s">
        <v>82</v>
      </c>
      <c r="AW12" s="15" t="s">
        <v>61</v>
      </c>
      <c r="AX12" s="15" t="s">
        <v>83</v>
      </c>
      <c r="AY12" s="17" t="s">
        <v>82</v>
      </c>
      <c r="AZ12" s="15" t="s">
        <v>86</v>
      </c>
      <c r="BA12" s="15" t="s">
        <v>83</v>
      </c>
      <c r="BB12" s="17" t="s">
        <v>82</v>
      </c>
      <c r="BC12" s="15" t="s">
        <v>70</v>
      </c>
      <c r="BD12" s="15" t="s">
        <v>83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ht="12.75" customHeight="1">
      <c r="A13" s="3" t="s">
        <v>87</v>
      </c>
      <c r="B13" s="6">
        <v>32</v>
      </c>
      <c r="C13" s="6" t="s">
        <v>88</v>
      </c>
      <c r="D13" s="7">
        <v>0.90625</v>
      </c>
      <c r="E13" s="17" t="s">
        <v>87</v>
      </c>
      <c r="F13" s="9">
        <v>13</v>
      </c>
      <c r="G13" s="10">
        <v>13</v>
      </c>
      <c r="H13" s="17" t="s">
        <v>87</v>
      </c>
      <c r="I13" s="9">
        <v>45</v>
      </c>
      <c r="J13" s="12">
        <v>45</v>
      </c>
      <c r="K13" s="17" t="s">
        <v>87</v>
      </c>
      <c r="L13" s="13" t="s">
        <v>23</v>
      </c>
      <c r="M13" s="10"/>
      <c r="N13" s="12">
        <v>100</v>
      </c>
      <c r="O13" s="17" t="s">
        <v>87</v>
      </c>
      <c r="P13" s="15" t="s">
        <v>88</v>
      </c>
      <c r="Q13" s="15" t="s">
        <v>88</v>
      </c>
      <c r="R13" s="17" t="s">
        <v>87</v>
      </c>
      <c r="S13" s="15" t="s">
        <v>81</v>
      </c>
      <c r="T13" s="15" t="s">
        <v>81</v>
      </c>
      <c r="U13" s="17" t="s">
        <v>87</v>
      </c>
      <c r="V13" s="17" t="s">
        <v>26</v>
      </c>
      <c r="W13" s="15"/>
      <c r="X13" s="15" t="s">
        <v>27</v>
      </c>
      <c r="Y13" s="17" t="s">
        <v>87</v>
      </c>
      <c r="Z13" s="15" t="s">
        <v>88</v>
      </c>
      <c r="AA13" s="15" t="s">
        <v>88</v>
      </c>
      <c r="AB13" s="17" t="s">
        <v>87</v>
      </c>
      <c r="AC13" s="11" t="s">
        <v>39</v>
      </c>
      <c r="AD13" s="10">
        <v>4</v>
      </c>
      <c r="AE13" s="15" t="s">
        <v>89</v>
      </c>
      <c r="AF13" s="17" t="s">
        <v>87</v>
      </c>
      <c r="AG13" s="11" t="s">
        <v>32</v>
      </c>
      <c r="AH13" s="14">
        <v>2</v>
      </c>
      <c r="AI13" s="18">
        <v>40</v>
      </c>
      <c r="AJ13" s="17" t="s">
        <v>87</v>
      </c>
      <c r="AK13" s="15" t="s">
        <v>33</v>
      </c>
      <c r="AL13" s="15" t="s">
        <v>33</v>
      </c>
      <c r="AM13" s="17" t="s">
        <v>87</v>
      </c>
      <c r="AN13" s="15" t="s">
        <v>88</v>
      </c>
      <c r="AO13" s="15" t="s">
        <v>88</v>
      </c>
      <c r="AP13" s="17" t="s">
        <v>87</v>
      </c>
      <c r="AQ13" s="15" t="s">
        <v>88</v>
      </c>
      <c r="AR13" s="15" t="s">
        <v>88</v>
      </c>
      <c r="AS13" s="17" t="s">
        <v>87</v>
      </c>
      <c r="AT13" s="15" t="s">
        <v>40</v>
      </c>
      <c r="AU13" s="15" t="s">
        <v>40</v>
      </c>
      <c r="AV13" s="17" t="s">
        <v>87</v>
      </c>
      <c r="AW13" s="15" t="s">
        <v>90</v>
      </c>
      <c r="AX13" s="15" t="s">
        <v>88</v>
      </c>
      <c r="AY13" s="17" t="s">
        <v>87</v>
      </c>
      <c r="AZ13" s="15" t="s">
        <v>90</v>
      </c>
      <c r="BA13" s="15" t="s">
        <v>88</v>
      </c>
      <c r="BB13" s="17" t="s">
        <v>87</v>
      </c>
      <c r="BC13" s="15" t="s">
        <v>88</v>
      </c>
      <c r="BD13" s="15" t="s">
        <v>88</v>
      </c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2.75" customHeight="1">
      <c r="A14" s="19"/>
      <c r="B14" s="19"/>
      <c r="C14" s="19"/>
      <c r="D14" s="19"/>
      <c r="E14" s="19"/>
      <c r="F14" s="20"/>
      <c r="G14" s="5"/>
      <c r="H14" s="5"/>
      <c r="I14" s="5"/>
      <c r="J14" s="5"/>
      <c r="K14" s="5"/>
      <c r="L14" s="5"/>
      <c r="M14" s="20"/>
      <c r="N14" s="20"/>
      <c r="O14" s="5"/>
      <c r="P14" s="5"/>
      <c r="Q14" s="5"/>
      <c r="R14" s="5"/>
      <c r="S14" s="5"/>
      <c r="T14" s="5"/>
      <c r="U14" s="5"/>
      <c r="V14" s="5"/>
      <c r="W14" s="20"/>
      <c r="X14" s="20"/>
      <c r="Y14" s="5"/>
      <c r="Z14" s="5"/>
      <c r="AA14" s="5"/>
      <c r="AB14" s="5"/>
      <c r="AC14" s="5"/>
      <c r="AD14" s="20"/>
      <c r="AE14" s="20"/>
      <c r="AF14" s="5"/>
      <c r="AG14" s="5"/>
      <c r="AH14" s="20"/>
      <c r="AI14" s="20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2.75" customHeight="1">
      <c r="A15" s="19"/>
      <c r="B15" s="19"/>
      <c r="C15" s="19"/>
      <c r="D15" s="19"/>
      <c r="E15" s="19"/>
      <c r="F15" s="20"/>
      <c r="G15" s="5"/>
      <c r="H15" s="5"/>
      <c r="I15" s="5"/>
      <c r="J15" s="5"/>
      <c r="K15" s="5"/>
      <c r="L15" s="5"/>
      <c r="M15" s="20"/>
      <c r="N15" s="20"/>
      <c r="O15" s="5"/>
      <c r="P15" s="5"/>
      <c r="Q15" s="5"/>
      <c r="R15" s="5"/>
      <c r="S15" s="5"/>
      <c r="T15" s="5"/>
      <c r="U15" s="5"/>
      <c r="V15" s="5"/>
      <c r="W15" s="20"/>
      <c r="X15" s="20"/>
      <c r="Y15" s="5"/>
      <c r="Z15" s="5"/>
      <c r="AA15" s="5"/>
      <c r="AB15" s="5"/>
      <c r="AC15" s="5"/>
      <c r="AD15" s="20"/>
      <c r="AE15" s="20"/>
      <c r="AF15" s="5"/>
      <c r="AG15" s="5"/>
      <c r="AH15" s="20"/>
      <c r="AI15" s="2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2.75" customHeight="1">
      <c r="A16" s="19"/>
      <c r="B16" s="19"/>
      <c r="C16" s="19"/>
      <c r="D16" s="19"/>
      <c r="E16" s="19"/>
      <c r="F16" s="20"/>
      <c r="G16" s="5"/>
      <c r="H16" s="5"/>
      <c r="I16" s="5"/>
      <c r="J16" s="5"/>
      <c r="K16" s="5"/>
      <c r="L16" s="5"/>
      <c r="M16" s="20"/>
      <c r="N16" s="20"/>
      <c r="O16" s="5"/>
      <c r="P16" s="5"/>
      <c r="Q16" s="5"/>
      <c r="R16" s="5"/>
      <c r="S16" s="5"/>
      <c r="T16" s="5"/>
      <c r="U16" s="5"/>
      <c r="V16" s="5"/>
      <c r="W16" s="20"/>
      <c r="X16" s="20"/>
      <c r="Y16" s="5"/>
      <c r="Z16" s="5"/>
      <c r="AA16" s="5"/>
      <c r="AB16" s="5"/>
      <c r="AC16" s="5"/>
      <c r="AD16" s="20"/>
      <c r="AE16" s="20"/>
      <c r="AF16" s="5"/>
      <c r="AG16" s="5"/>
      <c r="AH16" s="20"/>
      <c r="AI16" s="20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12.75" customHeight="1">
      <c r="A17" s="19"/>
      <c r="B17" s="19"/>
      <c r="C17" s="19"/>
      <c r="D17" s="19"/>
      <c r="E17" s="19"/>
      <c r="F17" s="20"/>
      <c r="G17" s="5"/>
      <c r="H17" s="5"/>
      <c r="I17" s="5"/>
      <c r="J17" s="5"/>
      <c r="K17" s="5"/>
      <c r="L17" s="5"/>
      <c r="M17" s="20"/>
      <c r="N17" s="20"/>
      <c r="O17" s="5"/>
      <c r="P17" s="5"/>
      <c r="Q17" s="5"/>
      <c r="R17" s="5"/>
      <c r="S17" s="5"/>
      <c r="T17" s="5"/>
      <c r="U17" s="5"/>
      <c r="V17" s="5"/>
      <c r="W17" s="20"/>
      <c r="X17" s="20"/>
      <c r="Y17" s="5"/>
      <c r="Z17" s="5"/>
      <c r="AA17" s="5"/>
      <c r="AB17" s="5"/>
      <c r="AC17" s="5"/>
      <c r="AD17" s="20"/>
      <c r="AE17" s="20"/>
      <c r="AF17" s="5"/>
      <c r="AG17" s="5"/>
      <c r="AH17" s="20"/>
      <c r="AI17" s="20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ht="12.75" customHeight="1">
      <c r="A18" s="19"/>
      <c r="B18" s="19"/>
      <c r="C18" s="19"/>
      <c r="D18" s="19"/>
      <c r="E18" s="19"/>
      <c r="F18" s="20"/>
      <c r="G18" s="5"/>
      <c r="H18" s="5"/>
      <c r="I18" s="5"/>
      <c r="J18" s="5"/>
      <c r="K18" s="5"/>
      <c r="L18" s="5"/>
      <c r="M18" s="20"/>
      <c r="N18" s="20"/>
      <c r="O18" s="5"/>
      <c r="P18" s="5"/>
      <c r="Q18" s="5"/>
      <c r="R18" s="5"/>
      <c r="S18" s="5"/>
      <c r="T18" s="5"/>
      <c r="U18" s="5"/>
      <c r="V18" s="5"/>
      <c r="W18" s="20"/>
      <c r="X18" s="20"/>
      <c r="Y18" s="5"/>
      <c r="Z18" s="5"/>
      <c r="AA18" s="5"/>
      <c r="AB18" s="5"/>
      <c r="AC18" s="5"/>
      <c r="AD18" s="20"/>
      <c r="AE18" s="20"/>
      <c r="AF18" s="5"/>
      <c r="AG18" s="5"/>
      <c r="AH18" s="20"/>
      <c r="AI18" s="20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ht="12.75" customHeight="1">
      <c r="A19" s="19"/>
      <c r="B19" s="19"/>
      <c r="C19" s="19"/>
      <c r="D19" s="19"/>
      <c r="E19" s="19"/>
      <c r="F19" s="20"/>
      <c r="G19" s="5"/>
      <c r="H19" s="5"/>
      <c r="I19" s="5"/>
      <c r="J19" s="5"/>
      <c r="K19" s="5"/>
      <c r="L19" s="5"/>
      <c r="M19" s="20"/>
      <c r="N19" s="20"/>
      <c r="O19" s="5"/>
      <c r="P19" s="5"/>
      <c r="Q19" s="5"/>
      <c r="R19" s="5"/>
      <c r="S19" s="5"/>
      <c r="T19" s="5"/>
      <c r="U19" s="5"/>
      <c r="V19" s="5"/>
      <c r="W19" s="20"/>
      <c r="X19" s="20"/>
      <c r="Y19" s="5"/>
      <c r="Z19" s="5"/>
      <c r="AA19" s="5"/>
      <c r="AB19" s="5"/>
      <c r="AC19" s="5"/>
      <c r="AD19" s="20"/>
      <c r="AE19" s="20"/>
      <c r="AF19" s="5"/>
      <c r="AG19" s="5"/>
      <c r="AH19" s="20"/>
      <c r="AI19" s="20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2.75" customHeight="1">
      <c r="A20" s="19"/>
      <c r="B20" s="19"/>
      <c r="C20" s="19"/>
      <c r="D20" s="19"/>
      <c r="E20" s="19"/>
      <c r="F20" s="20"/>
      <c r="G20" s="5"/>
      <c r="H20" s="5"/>
      <c r="I20" s="5"/>
      <c r="J20" s="5"/>
      <c r="K20" s="5"/>
      <c r="L20" s="5"/>
      <c r="M20" s="20"/>
      <c r="N20" s="20"/>
      <c r="O20" s="5"/>
      <c r="P20" s="5"/>
      <c r="Q20" s="5"/>
      <c r="R20" s="5"/>
      <c r="S20" s="5"/>
      <c r="T20" s="5"/>
      <c r="U20" s="5"/>
      <c r="V20" s="5"/>
      <c r="W20" s="20"/>
      <c r="X20" s="20"/>
      <c r="Y20" s="5"/>
      <c r="Z20" s="5"/>
      <c r="AA20" s="5"/>
      <c r="AB20" s="5"/>
      <c r="AC20" s="5"/>
      <c r="AD20" s="20"/>
      <c r="AE20" s="20"/>
      <c r="AF20" s="5"/>
      <c r="AG20" s="5"/>
      <c r="AH20" s="20"/>
      <c r="AI20" s="20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ht="12.75" customHeight="1">
      <c r="A21" s="19"/>
      <c r="B21" s="19"/>
      <c r="C21" s="19"/>
      <c r="D21" s="19"/>
      <c r="E21" s="19"/>
      <c r="F21" s="20"/>
      <c r="G21" s="5"/>
      <c r="H21" s="5"/>
      <c r="I21" s="5"/>
      <c r="J21" s="5"/>
      <c r="K21" s="5"/>
      <c r="L21" s="5"/>
      <c r="M21" s="20"/>
      <c r="N21" s="20"/>
      <c r="O21" s="5"/>
      <c r="P21" s="5"/>
      <c r="Q21" s="5"/>
      <c r="R21" s="5"/>
      <c r="S21" s="5"/>
      <c r="T21" s="5"/>
      <c r="U21" s="5"/>
      <c r="V21" s="5"/>
      <c r="W21" s="20"/>
      <c r="X21" s="20"/>
      <c r="Y21" s="5"/>
      <c r="Z21" s="5"/>
      <c r="AA21" s="5"/>
      <c r="AB21" s="5"/>
      <c r="AC21" s="5"/>
      <c r="AD21" s="20"/>
      <c r="AE21" s="20"/>
      <c r="AF21" s="5"/>
      <c r="AG21" s="5"/>
      <c r="AH21" s="20"/>
      <c r="AI21" s="20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ht="12.75" customHeight="1">
      <c r="A22" s="19"/>
      <c r="B22" s="19"/>
      <c r="C22" s="19"/>
      <c r="D22" s="19"/>
      <c r="E22" s="19"/>
      <c r="F22" s="20"/>
      <c r="G22" s="5"/>
      <c r="H22" s="5"/>
      <c r="I22" s="5"/>
      <c r="J22" s="5"/>
      <c r="K22" s="5"/>
      <c r="L22" s="5"/>
      <c r="M22" s="20"/>
      <c r="N22" s="20"/>
      <c r="O22" s="5"/>
      <c r="P22" s="5"/>
      <c r="Q22" s="5"/>
      <c r="R22" s="5"/>
      <c r="S22" s="5"/>
      <c r="T22" s="5"/>
      <c r="U22" s="5"/>
      <c r="V22" s="5"/>
      <c r="W22" s="20"/>
      <c r="X22" s="20"/>
      <c r="Y22" s="5"/>
      <c r="Z22" s="5"/>
      <c r="AA22" s="5"/>
      <c r="AB22" s="5"/>
      <c r="AC22" s="5"/>
      <c r="AD22" s="20"/>
      <c r="AE22" s="20"/>
      <c r="AF22" s="5"/>
      <c r="AG22" s="5"/>
      <c r="AH22" s="20"/>
      <c r="AI22" s="20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ht="12.75" customHeight="1">
      <c r="A23" s="19"/>
      <c r="B23" s="19"/>
      <c r="C23" s="19"/>
      <c r="D23" s="19"/>
      <c r="E23" s="19"/>
      <c r="F23" s="20"/>
      <c r="G23" s="5"/>
      <c r="H23" s="5"/>
      <c r="I23" s="5"/>
      <c r="J23" s="5"/>
      <c r="K23" s="5"/>
      <c r="L23" s="5"/>
      <c r="M23" s="20"/>
      <c r="N23" s="20"/>
      <c r="O23" s="5"/>
      <c r="P23" s="5"/>
      <c r="Q23" s="5"/>
      <c r="R23" s="5"/>
      <c r="S23" s="5"/>
      <c r="T23" s="5"/>
      <c r="U23" s="5"/>
      <c r="V23" s="5"/>
      <c r="W23" s="20"/>
      <c r="X23" s="20"/>
      <c r="Y23" s="5"/>
      <c r="Z23" s="5"/>
      <c r="AA23" s="5"/>
      <c r="AB23" s="5"/>
      <c r="AC23" s="5"/>
      <c r="AD23" s="20"/>
      <c r="AE23" s="20"/>
      <c r="AF23" s="5"/>
      <c r="AG23" s="5"/>
      <c r="AH23" s="20"/>
      <c r="AI23" s="20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ht="12.75" customHeight="1">
      <c r="A24" s="19"/>
      <c r="B24" s="19"/>
      <c r="C24" s="19"/>
      <c r="D24" s="19"/>
      <c r="E24" s="19"/>
      <c r="F24" s="20"/>
      <c r="G24" s="5"/>
      <c r="H24" s="5"/>
      <c r="I24" s="5"/>
      <c r="J24" s="5"/>
      <c r="K24" s="5"/>
      <c r="L24" s="5"/>
      <c r="M24" s="20"/>
      <c r="N24" s="20"/>
      <c r="O24" s="5"/>
      <c r="P24" s="5"/>
      <c r="Q24" s="5"/>
      <c r="R24" s="5"/>
      <c r="S24" s="5"/>
      <c r="T24" s="5"/>
      <c r="U24" s="5"/>
      <c r="V24" s="5"/>
      <c r="W24" s="20"/>
      <c r="X24" s="20"/>
      <c r="Y24" s="5"/>
      <c r="Z24" s="5"/>
      <c r="AA24" s="5"/>
      <c r="AB24" s="5"/>
      <c r="AC24" s="5"/>
      <c r="AD24" s="20"/>
      <c r="AE24" s="20"/>
      <c r="AF24" s="5"/>
      <c r="AG24" s="5"/>
      <c r="AH24" s="20"/>
      <c r="AI24" s="20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ht="12.75" customHeight="1">
      <c r="A25" s="19"/>
      <c r="B25" s="19"/>
      <c r="C25" s="19"/>
      <c r="D25" s="19"/>
      <c r="E25" s="19"/>
      <c r="F25" s="20"/>
      <c r="G25" s="5"/>
      <c r="H25" s="5"/>
      <c r="I25" s="5"/>
      <c r="J25" s="5"/>
      <c r="K25" s="5"/>
      <c r="L25" s="5"/>
      <c r="M25" s="20"/>
      <c r="N25" s="20"/>
      <c r="O25" s="5"/>
      <c r="P25" s="5"/>
      <c r="Q25" s="5"/>
      <c r="R25" s="5"/>
      <c r="S25" s="5"/>
      <c r="T25" s="5"/>
      <c r="U25" s="5"/>
      <c r="V25" s="5"/>
      <c r="W25" s="20"/>
      <c r="X25" s="20"/>
      <c r="Y25" s="5"/>
      <c r="Z25" s="5"/>
      <c r="AA25" s="5"/>
      <c r="AB25" s="5"/>
      <c r="AC25" s="5"/>
      <c r="AD25" s="20"/>
      <c r="AE25" s="20"/>
      <c r="AF25" s="5"/>
      <c r="AG25" s="5"/>
      <c r="AH25" s="20"/>
      <c r="AI25" s="20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ht="12.75" customHeight="1">
      <c r="A26" s="19"/>
      <c r="B26" s="19"/>
      <c r="C26" s="19"/>
      <c r="D26" s="19"/>
      <c r="E26" s="19"/>
      <c r="F26" s="20"/>
      <c r="G26" s="5"/>
      <c r="H26" s="5"/>
      <c r="I26" s="5"/>
      <c r="J26" s="5"/>
      <c r="K26" s="5"/>
      <c r="L26" s="5"/>
      <c r="M26" s="20"/>
      <c r="N26" s="20"/>
      <c r="O26" s="5"/>
      <c r="P26" s="5"/>
      <c r="Q26" s="5"/>
      <c r="R26" s="5"/>
      <c r="S26" s="5"/>
      <c r="T26" s="5"/>
      <c r="U26" s="5"/>
      <c r="V26" s="5"/>
      <c r="W26" s="20"/>
      <c r="X26" s="20"/>
      <c r="Y26" s="5"/>
      <c r="Z26" s="5"/>
      <c r="AA26" s="5"/>
      <c r="AB26" s="5"/>
      <c r="AC26" s="5"/>
      <c r="AD26" s="20"/>
      <c r="AE26" s="20"/>
      <c r="AF26" s="5"/>
      <c r="AG26" s="5"/>
      <c r="AH26" s="20"/>
      <c r="AI26" s="20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ht="12.75" customHeight="1">
      <c r="A27" s="19"/>
      <c r="B27" s="19"/>
      <c r="C27" s="19"/>
      <c r="D27" s="19"/>
      <c r="E27" s="19"/>
      <c r="F27" s="20"/>
      <c r="G27" s="5"/>
      <c r="H27" s="5"/>
      <c r="I27" s="5"/>
      <c r="J27" s="5"/>
      <c r="K27" s="5"/>
      <c r="L27" s="5"/>
      <c r="M27" s="20"/>
      <c r="N27" s="20"/>
      <c r="O27" s="5"/>
      <c r="P27" s="5"/>
      <c r="Q27" s="5"/>
      <c r="R27" s="5"/>
      <c r="S27" s="5"/>
      <c r="T27" s="5"/>
      <c r="U27" s="5"/>
      <c r="V27" s="5"/>
      <c r="W27" s="20"/>
      <c r="X27" s="20"/>
      <c r="Y27" s="5"/>
      <c r="Z27" s="5"/>
      <c r="AA27" s="5"/>
      <c r="AB27" s="5"/>
      <c r="AC27" s="5"/>
      <c r="AD27" s="20"/>
      <c r="AE27" s="20"/>
      <c r="AF27" s="5"/>
      <c r="AG27" s="5"/>
      <c r="AH27" s="20"/>
      <c r="AI27" s="20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2.75" customHeight="1">
      <c r="A28" s="19"/>
      <c r="B28" s="19"/>
      <c r="C28" s="19"/>
      <c r="D28" s="19"/>
      <c r="E28" s="19"/>
      <c r="F28" s="20"/>
      <c r="G28" s="5"/>
      <c r="H28" s="5"/>
      <c r="I28" s="5"/>
      <c r="J28" s="5"/>
      <c r="K28" s="5"/>
      <c r="L28" s="5"/>
      <c r="M28" s="20"/>
      <c r="N28" s="20"/>
      <c r="O28" s="5"/>
      <c r="P28" s="5"/>
      <c r="Q28" s="5"/>
      <c r="R28" s="5"/>
      <c r="S28" s="5"/>
      <c r="T28" s="5"/>
      <c r="U28" s="5"/>
      <c r="V28" s="5"/>
      <c r="W28" s="20"/>
      <c r="X28" s="20"/>
      <c r="Y28" s="5"/>
      <c r="Z28" s="5"/>
      <c r="AA28" s="5"/>
      <c r="AB28" s="5"/>
      <c r="AC28" s="5"/>
      <c r="AD28" s="20"/>
      <c r="AE28" s="20"/>
      <c r="AF28" s="5"/>
      <c r="AG28" s="5"/>
      <c r="AH28" s="20"/>
      <c r="AI28" s="20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ht="12.75" customHeight="1">
      <c r="A29" s="19"/>
      <c r="B29" s="19"/>
      <c r="C29" s="19"/>
      <c r="D29" s="19"/>
      <c r="E29" s="19"/>
      <c r="F29" s="20"/>
      <c r="G29" s="5"/>
      <c r="H29" s="5"/>
      <c r="I29" s="5"/>
      <c r="J29" s="5"/>
      <c r="K29" s="5"/>
      <c r="L29" s="5"/>
      <c r="M29" s="20"/>
      <c r="N29" s="20"/>
      <c r="O29" s="5"/>
      <c r="P29" s="5"/>
      <c r="Q29" s="5"/>
      <c r="R29" s="5"/>
      <c r="S29" s="5"/>
      <c r="T29" s="5"/>
      <c r="U29" s="5"/>
      <c r="V29" s="5"/>
      <c r="W29" s="20"/>
      <c r="X29" s="20"/>
      <c r="Y29" s="5"/>
      <c r="Z29" s="5"/>
      <c r="AA29" s="5"/>
      <c r="AB29" s="5"/>
      <c r="AC29" s="5"/>
      <c r="AD29" s="20"/>
      <c r="AE29" s="20"/>
      <c r="AF29" s="5"/>
      <c r="AG29" s="5"/>
      <c r="AH29" s="20"/>
      <c r="AI29" s="20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2.75" customHeight="1">
      <c r="A30" s="19"/>
      <c r="B30" s="19"/>
      <c r="C30" s="19"/>
      <c r="D30" s="19"/>
      <c r="E30" s="19"/>
      <c r="F30" s="20"/>
      <c r="G30" s="5"/>
      <c r="H30" s="5"/>
      <c r="I30" s="5"/>
      <c r="J30" s="5"/>
      <c r="K30" s="5"/>
      <c r="L30" s="5"/>
      <c r="M30" s="20"/>
      <c r="N30" s="20"/>
      <c r="O30" s="5"/>
      <c r="P30" s="5"/>
      <c r="Q30" s="5"/>
      <c r="R30" s="5"/>
      <c r="S30" s="5"/>
      <c r="T30" s="5"/>
      <c r="U30" s="5"/>
      <c r="V30" s="5"/>
      <c r="W30" s="20"/>
      <c r="X30" s="20"/>
      <c r="Y30" s="5"/>
      <c r="Z30" s="5"/>
      <c r="AA30" s="5"/>
      <c r="AB30" s="5"/>
      <c r="AC30" s="5"/>
      <c r="AD30" s="20"/>
      <c r="AE30" s="20"/>
      <c r="AF30" s="5"/>
      <c r="AG30" s="5"/>
      <c r="AH30" s="20"/>
      <c r="AI30" s="20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2.75" customHeight="1">
      <c r="A31" s="19"/>
      <c r="B31" s="19"/>
      <c r="C31" s="19"/>
      <c r="D31" s="19"/>
      <c r="E31" s="19"/>
      <c r="F31" s="20"/>
      <c r="G31" s="5"/>
      <c r="H31" s="5"/>
      <c r="I31" s="5"/>
      <c r="J31" s="5"/>
      <c r="K31" s="5"/>
      <c r="L31" s="5"/>
      <c r="M31" s="20"/>
      <c r="N31" s="20"/>
      <c r="O31" s="5"/>
      <c r="P31" s="5"/>
      <c r="Q31" s="5"/>
      <c r="R31" s="5"/>
      <c r="S31" s="5"/>
      <c r="T31" s="5"/>
      <c r="U31" s="5"/>
      <c r="V31" s="5"/>
      <c r="W31" s="20"/>
      <c r="X31" s="20"/>
      <c r="Y31" s="5"/>
      <c r="Z31" s="5"/>
      <c r="AA31" s="5"/>
      <c r="AB31" s="5"/>
      <c r="AC31" s="5"/>
      <c r="AD31" s="20"/>
      <c r="AE31" s="20"/>
      <c r="AF31" s="5"/>
      <c r="AG31" s="5"/>
      <c r="AH31" s="20"/>
      <c r="AI31" s="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ht="12.75" customHeight="1">
      <c r="A32" s="19"/>
      <c r="B32" s="19"/>
      <c r="C32" s="19"/>
      <c r="D32" s="19"/>
      <c r="E32" s="19"/>
      <c r="F32" s="20"/>
      <c r="G32" s="5"/>
      <c r="H32" s="5"/>
      <c r="I32" s="5"/>
      <c r="J32" s="5"/>
      <c r="K32" s="5"/>
      <c r="L32" s="5"/>
      <c r="M32" s="20"/>
      <c r="N32" s="20"/>
      <c r="O32" s="5"/>
      <c r="P32" s="5"/>
      <c r="Q32" s="5"/>
      <c r="R32" s="5"/>
      <c r="S32" s="5"/>
      <c r="T32" s="5"/>
      <c r="U32" s="5"/>
      <c r="V32" s="5"/>
      <c r="W32" s="20"/>
      <c r="X32" s="20"/>
      <c r="Y32" s="5"/>
      <c r="Z32" s="5"/>
      <c r="AA32" s="5"/>
      <c r="AB32" s="5"/>
      <c r="AC32" s="5"/>
      <c r="AD32" s="20"/>
      <c r="AE32" s="20"/>
      <c r="AF32" s="5"/>
      <c r="AG32" s="5"/>
      <c r="AH32" s="20"/>
      <c r="AI32" s="2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ht="12.75" customHeight="1">
      <c r="A33" s="19"/>
      <c r="B33" s="19"/>
      <c r="C33" s="19"/>
      <c r="D33" s="19"/>
      <c r="E33" s="19"/>
      <c r="F33" s="20"/>
      <c r="G33" s="5"/>
      <c r="H33" s="5"/>
      <c r="I33" s="5"/>
      <c r="J33" s="5"/>
      <c r="K33" s="5"/>
      <c r="L33" s="5"/>
      <c r="M33" s="20"/>
      <c r="N33" s="20"/>
      <c r="O33" s="5"/>
      <c r="P33" s="5"/>
      <c r="Q33" s="5"/>
      <c r="R33" s="5"/>
      <c r="S33" s="5"/>
      <c r="T33" s="5"/>
      <c r="U33" s="5"/>
      <c r="V33" s="5"/>
      <c r="W33" s="20"/>
      <c r="X33" s="20"/>
      <c r="Y33" s="5"/>
      <c r="Z33" s="5"/>
      <c r="AA33" s="5"/>
      <c r="AB33" s="5"/>
      <c r="AC33" s="5"/>
      <c r="AD33" s="20"/>
      <c r="AE33" s="20"/>
      <c r="AF33" s="5"/>
      <c r="AG33" s="5"/>
      <c r="AH33" s="20"/>
      <c r="AI33" s="20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 ht="12.75" customHeight="1">
      <c r="A34" s="19"/>
      <c r="B34" s="19"/>
      <c r="C34" s="19"/>
      <c r="D34" s="19"/>
      <c r="E34" s="19"/>
      <c r="F34" s="20"/>
      <c r="G34" s="5"/>
      <c r="H34" s="5"/>
      <c r="I34" s="5"/>
      <c r="J34" s="5"/>
      <c r="K34" s="5"/>
      <c r="L34" s="5"/>
      <c r="M34" s="20"/>
      <c r="N34" s="20"/>
      <c r="O34" s="5"/>
      <c r="P34" s="5"/>
      <c r="Q34" s="5"/>
      <c r="R34" s="5"/>
      <c r="S34" s="5"/>
      <c r="T34" s="5"/>
      <c r="U34" s="5"/>
      <c r="V34" s="5"/>
      <c r="W34" s="20"/>
      <c r="X34" s="20"/>
      <c r="Y34" s="5"/>
      <c r="Z34" s="5"/>
      <c r="AA34" s="5"/>
      <c r="AB34" s="5"/>
      <c r="AC34" s="5"/>
      <c r="AD34" s="20"/>
      <c r="AE34" s="20"/>
      <c r="AF34" s="5"/>
      <c r="AG34" s="5"/>
      <c r="AH34" s="20"/>
      <c r="AI34" s="20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ht="12.75" customHeight="1">
      <c r="A35" s="19"/>
      <c r="B35" s="19"/>
      <c r="C35" s="19"/>
      <c r="D35" s="19"/>
      <c r="E35" s="19"/>
      <c r="F35" s="20"/>
      <c r="G35" s="5"/>
      <c r="H35" s="5"/>
      <c r="I35" s="5"/>
      <c r="J35" s="5"/>
      <c r="K35" s="5"/>
      <c r="L35" s="5"/>
      <c r="M35" s="20"/>
      <c r="N35" s="20"/>
      <c r="O35" s="5"/>
      <c r="P35" s="5"/>
      <c r="Q35" s="5"/>
      <c r="R35" s="5"/>
      <c r="S35" s="5"/>
      <c r="T35" s="5"/>
      <c r="U35" s="5"/>
      <c r="V35" s="5"/>
      <c r="W35" s="20"/>
      <c r="X35" s="20"/>
      <c r="Y35" s="5"/>
      <c r="Z35" s="5"/>
      <c r="AA35" s="5"/>
      <c r="AB35" s="5"/>
      <c r="AC35" s="5"/>
      <c r="AD35" s="20"/>
      <c r="AE35" s="20"/>
      <c r="AF35" s="5"/>
      <c r="AG35" s="5"/>
      <c r="AH35" s="20"/>
      <c r="AI35" s="20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12.75" customHeight="1">
      <c r="A36" s="19"/>
      <c r="B36" s="19"/>
      <c r="C36" s="19"/>
      <c r="D36" s="19"/>
      <c r="E36" s="19"/>
      <c r="F36" s="20"/>
      <c r="G36" s="5"/>
      <c r="H36" s="5"/>
      <c r="I36" s="5"/>
      <c r="J36" s="5"/>
      <c r="K36" s="5"/>
      <c r="L36" s="5"/>
      <c r="M36" s="20"/>
      <c r="N36" s="20"/>
      <c r="O36" s="5"/>
      <c r="P36" s="5"/>
      <c r="Q36" s="5"/>
      <c r="R36" s="5"/>
      <c r="S36" s="5"/>
      <c r="T36" s="5"/>
      <c r="U36" s="5"/>
      <c r="V36" s="5"/>
      <c r="W36" s="20"/>
      <c r="X36" s="20"/>
      <c r="Y36" s="5"/>
      <c r="Z36" s="5"/>
      <c r="AA36" s="5"/>
      <c r="AB36" s="5"/>
      <c r="AC36" s="5"/>
      <c r="AD36" s="20"/>
      <c r="AE36" s="20"/>
      <c r="AF36" s="5"/>
      <c r="AG36" s="5"/>
      <c r="AH36" s="20"/>
      <c r="AI36" s="20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ht="12.75" customHeight="1">
      <c r="A37" s="19"/>
      <c r="B37" s="19"/>
      <c r="C37" s="19"/>
      <c r="D37" s="19"/>
      <c r="E37" s="19"/>
      <c r="F37" s="20"/>
      <c r="G37" s="5"/>
      <c r="H37" s="5"/>
      <c r="I37" s="5"/>
      <c r="J37" s="5"/>
      <c r="K37" s="5"/>
      <c r="L37" s="5"/>
      <c r="M37" s="20"/>
      <c r="N37" s="20"/>
      <c r="O37" s="5"/>
      <c r="P37" s="5"/>
      <c r="Q37" s="5"/>
      <c r="R37" s="5"/>
      <c r="S37" s="5"/>
      <c r="T37" s="5"/>
      <c r="U37" s="5"/>
      <c r="V37" s="5"/>
      <c r="W37" s="20"/>
      <c r="X37" s="20"/>
      <c r="Y37" s="5"/>
      <c r="Z37" s="5"/>
      <c r="AA37" s="5"/>
      <c r="AB37" s="5"/>
      <c r="AC37" s="5"/>
      <c r="AD37" s="20"/>
      <c r="AE37" s="20"/>
      <c r="AF37" s="5"/>
      <c r="AG37" s="5"/>
      <c r="AH37" s="20"/>
      <c r="AI37" s="20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ht="12.75" customHeight="1">
      <c r="A38" s="19"/>
      <c r="B38" s="19"/>
      <c r="C38" s="19"/>
      <c r="D38" s="19"/>
      <c r="E38" s="19"/>
      <c r="F38" s="20"/>
      <c r="G38" s="5"/>
      <c r="H38" s="5"/>
      <c r="I38" s="5"/>
      <c r="J38" s="5"/>
      <c r="K38" s="5"/>
      <c r="L38" s="5"/>
      <c r="M38" s="20"/>
      <c r="N38" s="20"/>
      <c r="O38" s="5"/>
      <c r="P38" s="5"/>
      <c r="Q38" s="5"/>
      <c r="R38" s="5"/>
      <c r="S38" s="5"/>
      <c r="T38" s="5"/>
      <c r="U38" s="5"/>
      <c r="V38" s="5"/>
      <c r="W38" s="20"/>
      <c r="X38" s="20"/>
      <c r="Y38" s="5"/>
      <c r="Z38" s="5"/>
      <c r="AA38" s="5"/>
      <c r="AB38" s="5"/>
      <c r="AC38" s="5"/>
      <c r="AD38" s="20"/>
      <c r="AE38" s="20"/>
      <c r="AF38" s="5"/>
      <c r="AG38" s="5"/>
      <c r="AH38" s="20"/>
      <c r="AI38" s="20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12.75" customHeight="1">
      <c r="A39" s="19"/>
      <c r="B39" s="19"/>
      <c r="C39" s="19"/>
      <c r="D39" s="19"/>
      <c r="E39" s="19"/>
      <c r="F39" s="20"/>
      <c r="G39" s="5"/>
      <c r="H39" s="5"/>
      <c r="I39" s="5"/>
      <c r="J39" s="5"/>
      <c r="K39" s="5"/>
      <c r="L39" s="5"/>
      <c r="M39" s="20"/>
      <c r="N39" s="20"/>
      <c r="O39" s="5"/>
      <c r="P39" s="5"/>
      <c r="Q39" s="5"/>
      <c r="R39" s="5"/>
      <c r="S39" s="5"/>
      <c r="T39" s="5"/>
      <c r="U39" s="5"/>
      <c r="V39" s="5"/>
      <c r="W39" s="20"/>
      <c r="X39" s="20"/>
      <c r="Y39" s="5"/>
      <c r="Z39" s="5"/>
      <c r="AA39" s="5"/>
      <c r="AB39" s="5"/>
      <c r="AC39" s="5"/>
      <c r="AD39" s="20"/>
      <c r="AE39" s="20"/>
      <c r="AF39" s="5"/>
      <c r="AG39" s="5"/>
      <c r="AH39" s="20"/>
      <c r="AI39" s="20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ht="12.75" customHeight="1">
      <c r="A40" s="19"/>
      <c r="B40" s="19"/>
      <c r="C40" s="19"/>
      <c r="D40" s="19"/>
      <c r="E40" s="19"/>
      <c r="F40" s="20"/>
      <c r="G40" s="5"/>
      <c r="H40" s="19"/>
      <c r="I40" s="20"/>
      <c r="J40" s="5"/>
      <c r="K40" s="5"/>
      <c r="L40" s="5"/>
      <c r="M40" s="20"/>
      <c r="N40" s="20"/>
      <c r="O40" s="19"/>
      <c r="P40" s="20"/>
      <c r="Q40" s="5"/>
      <c r="R40" s="19"/>
      <c r="S40" s="20"/>
      <c r="T40" s="5"/>
      <c r="U40" s="5"/>
      <c r="V40" s="5"/>
      <c r="W40" s="20"/>
      <c r="X40" s="20"/>
      <c r="Y40" s="19"/>
      <c r="Z40" s="20"/>
      <c r="AA40" s="5"/>
      <c r="AB40" s="5"/>
      <c r="AC40" s="5"/>
      <c r="AD40" s="20"/>
      <c r="AE40" s="20"/>
      <c r="AF40" s="5"/>
      <c r="AG40" s="5"/>
      <c r="AH40" s="20"/>
      <c r="AI40" s="20"/>
      <c r="AJ40" s="19"/>
      <c r="AK40" s="20"/>
      <c r="AL40" s="5"/>
      <c r="AM40" s="19"/>
      <c r="AN40" s="20"/>
      <c r="AO40" s="5"/>
      <c r="AP40" s="19"/>
      <c r="AQ40" s="20"/>
      <c r="AR40" s="5"/>
      <c r="AS40" s="19"/>
      <c r="AT40" s="20"/>
      <c r="AU40" s="5"/>
      <c r="AV40" s="19"/>
      <c r="AW40" s="20"/>
      <c r="AX40" s="5"/>
      <c r="AY40" s="19"/>
      <c r="AZ40" s="20"/>
      <c r="BA40" s="5"/>
      <c r="BB40" s="19"/>
      <c r="BC40" s="20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 ht="12.75" customHeight="1">
      <c r="A41" s="19"/>
      <c r="B41" s="19"/>
      <c r="C41" s="19"/>
      <c r="D41" s="19"/>
      <c r="E41" s="19"/>
      <c r="F41" s="20"/>
      <c r="G41" s="5"/>
      <c r="H41" s="19"/>
      <c r="I41" s="20"/>
      <c r="J41" s="5"/>
      <c r="K41" s="5"/>
      <c r="L41" s="5"/>
      <c r="M41" s="20"/>
      <c r="N41" s="20"/>
      <c r="O41" s="19"/>
      <c r="P41" s="20"/>
      <c r="Q41" s="5"/>
      <c r="R41" s="19"/>
      <c r="S41" s="20"/>
      <c r="T41" s="5"/>
      <c r="U41" s="5"/>
      <c r="V41" s="5"/>
      <c r="W41" s="20"/>
      <c r="X41" s="20"/>
      <c r="Y41" s="19"/>
      <c r="Z41" s="20"/>
      <c r="AA41" s="5"/>
      <c r="AB41" s="5"/>
      <c r="AC41" s="5"/>
      <c r="AD41" s="20"/>
      <c r="AE41" s="20"/>
      <c r="AF41" s="5"/>
      <c r="AG41" s="5"/>
      <c r="AH41" s="20"/>
      <c r="AI41" s="20"/>
      <c r="AJ41" s="19"/>
      <c r="AK41" s="20"/>
      <c r="AL41" s="5"/>
      <c r="AM41" s="19"/>
      <c r="AN41" s="20"/>
      <c r="AO41" s="5"/>
      <c r="AP41" s="19"/>
      <c r="AQ41" s="20"/>
      <c r="AR41" s="5"/>
      <c r="AS41" s="19"/>
      <c r="AT41" s="20"/>
      <c r="AU41" s="5"/>
      <c r="AV41" s="19"/>
      <c r="AW41" s="20"/>
      <c r="AX41" s="5"/>
      <c r="AY41" s="19"/>
      <c r="AZ41" s="20"/>
      <c r="BA41" s="5"/>
      <c r="BB41" s="19"/>
      <c r="BC41" s="20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2.75" customHeight="1">
      <c r="A42" s="19"/>
      <c r="B42" s="19"/>
      <c r="C42" s="19"/>
      <c r="D42" s="19"/>
      <c r="E42" s="19"/>
      <c r="F42" s="20"/>
      <c r="G42" s="5"/>
      <c r="H42" s="19"/>
      <c r="I42" s="20"/>
      <c r="J42" s="5"/>
      <c r="K42" s="5"/>
      <c r="L42" s="5"/>
      <c r="M42" s="20"/>
      <c r="N42" s="20"/>
      <c r="O42" s="19"/>
      <c r="P42" s="20"/>
      <c r="Q42" s="5"/>
      <c r="R42" s="19"/>
      <c r="S42" s="20"/>
      <c r="T42" s="5"/>
      <c r="U42" s="5"/>
      <c r="V42" s="5"/>
      <c r="W42" s="20"/>
      <c r="X42" s="20"/>
      <c r="Y42" s="19"/>
      <c r="Z42" s="20"/>
      <c r="AA42" s="5"/>
      <c r="AB42" s="5"/>
      <c r="AC42" s="5"/>
      <c r="AD42" s="20"/>
      <c r="AE42" s="20"/>
      <c r="AF42" s="5"/>
      <c r="AG42" s="5"/>
      <c r="AH42" s="20"/>
      <c r="AI42" s="20"/>
      <c r="AJ42" s="19"/>
      <c r="AK42" s="20"/>
      <c r="AL42" s="5"/>
      <c r="AM42" s="19"/>
      <c r="AN42" s="20"/>
      <c r="AO42" s="5"/>
      <c r="AP42" s="19"/>
      <c r="AQ42" s="20"/>
      <c r="AR42" s="5"/>
      <c r="AS42" s="19"/>
      <c r="AT42" s="20"/>
      <c r="AU42" s="5"/>
      <c r="AV42" s="19"/>
      <c r="AW42" s="20"/>
      <c r="AX42" s="5"/>
      <c r="AY42" s="19"/>
      <c r="AZ42" s="20"/>
      <c r="BA42" s="5"/>
      <c r="BB42" s="19"/>
      <c r="BC42" s="20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2.75" customHeight="1">
      <c r="A43" s="19"/>
      <c r="B43" s="19"/>
      <c r="C43" s="19"/>
      <c r="D43" s="19"/>
      <c r="E43" s="19"/>
      <c r="F43" s="20"/>
      <c r="G43" s="5"/>
      <c r="H43" s="19"/>
      <c r="I43" s="20"/>
      <c r="J43" s="5"/>
      <c r="K43" s="5"/>
      <c r="L43" s="5"/>
      <c r="M43" s="20"/>
      <c r="N43" s="20"/>
      <c r="O43" s="19"/>
      <c r="P43" s="20"/>
      <c r="Q43" s="5"/>
      <c r="R43" s="19"/>
      <c r="S43" s="20"/>
      <c r="T43" s="5"/>
      <c r="U43" s="5"/>
      <c r="V43" s="5"/>
      <c r="W43" s="20"/>
      <c r="X43" s="20"/>
      <c r="Y43" s="19"/>
      <c r="Z43" s="20"/>
      <c r="AA43" s="5"/>
      <c r="AB43" s="5"/>
      <c r="AC43" s="5"/>
      <c r="AD43" s="20"/>
      <c r="AE43" s="20"/>
      <c r="AF43" s="5"/>
      <c r="AG43" s="5"/>
      <c r="AH43" s="20"/>
      <c r="AI43" s="20"/>
      <c r="AJ43" s="19"/>
      <c r="AK43" s="20"/>
      <c r="AL43" s="5"/>
      <c r="AM43" s="19"/>
      <c r="AN43" s="20"/>
      <c r="AO43" s="5"/>
      <c r="AP43" s="19"/>
      <c r="AQ43" s="20"/>
      <c r="AR43" s="5"/>
      <c r="AS43" s="19"/>
      <c r="AT43" s="20"/>
      <c r="AU43" s="5"/>
      <c r="AV43" s="19"/>
      <c r="AW43" s="20"/>
      <c r="AX43" s="5"/>
      <c r="AY43" s="19"/>
      <c r="AZ43" s="20"/>
      <c r="BA43" s="5"/>
      <c r="BB43" s="19"/>
      <c r="BC43" s="20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ht="12.75" customHeight="1">
      <c r="A44" s="19"/>
      <c r="B44" s="19"/>
      <c r="C44" s="19"/>
      <c r="D44" s="19"/>
      <c r="E44" s="19"/>
      <c r="F44" s="20"/>
      <c r="G44" s="5"/>
      <c r="H44" s="19"/>
      <c r="I44" s="20"/>
      <c r="J44" s="5"/>
      <c r="K44" s="5"/>
      <c r="L44" s="5"/>
      <c r="M44" s="20"/>
      <c r="N44" s="20"/>
      <c r="O44" s="19"/>
      <c r="P44" s="20"/>
      <c r="Q44" s="5"/>
      <c r="R44" s="19"/>
      <c r="S44" s="20"/>
      <c r="T44" s="5"/>
      <c r="U44" s="5"/>
      <c r="V44" s="5"/>
      <c r="W44" s="20"/>
      <c r="X44" s="20"/>
      <c r="Y44" s="19"/>
      <c r="Z44" s="20"/>
      <c r="AA44" s="5"/>
      <c r="AB44" s="5"/>
      <c r="AC44" s="5"/>
      <c r="AD44" s="20"/>
      <c r="AE44" s="20"/>
      <c r="AF44" s="5"/>
      <c r="AG44" s="5"/>
      <c r="AH44" s="20"/>
      <c r="AI44" s="20"/>
      <c r="AJ44" s="19"/>
      <c r="AK44" s="20"/>
      <c r="AL44" s="5"/>
      <c r="AM44" s="19"/>
      <c r="AN44" s="20"/>
      <c r="AO44" s="5"/>
      <c r="AP44" s="19"/>
      <c r="AQ44" s="20"/>
      <c r="AR44" s="5"/>
      <c r="AS44" s="19"/>
      <c r="AT44" s="20"/>
      <c r="AU44" s="5"/>
      <c r="AV44" s="19"/>
      <c r="AW44" s="20"/>
      <c r="AX44" s="5"/>
      <c r="AY44" s="19"/>
      <c r="AZ44" s="20"/>
      <c r="BA44" s="5"/>
      <c r="BB44" s="19"/>
      <c r="BC44" s="20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ht="12.75" customHeight="1">
      <c r="A45" s="19"/>
      <c r="B45" s="19"/>
      <c r="C45" s="19"/>
      <c r="D45" s="19"/>
      <c r="E45" s="19"/>
      <c r="F45" s="20"/>
      <c r="G45" s="5"/>
      <c r="H45" s="19"/>
      <c r="I45" s="20"/>
      <c r="J45" s="5"/>
      <c r="K45" s="5"/>
      <c r="L45" s="5"/>
      <c r="M45" s="20"/>
      <c r="N45" s="20"/>
      <c r="O45" s="19"/>
      <c r="P45" s="20"/>
      <c r="Q45" s="5"/>
      <c r="R45" s="19"/>
      <c r="S45" s="20"/>
      <c r="T45" s="5"/>
      <c r="U45" s="5"/>
      <c r="V45" s="5"/>
      <c r="W45" s="20"/>
      <c r="X45" s="20"/>
      <c r="Y45" s="19"/>
      <c r="Z45" s="20"/>
      <c r="AA45" s="5"/>
      <c r="AB45" s="5"/>
      <c r="AC45" s="5"/>
      <c r="AD45" s="20"/>
      <c r="AE45" s="20"/>
      <c r="AF45" s="5"/>
      <c r="AG45" s="5"/>
      <c r="AH45" s="20"/>
      <c r="AI45" s="20"/>
      <c r="AJ45" s="19"/>
      <c r="AK45" s="20"/>
      <c r="AL45" s="5"/>
      <c r="AM45" s="19"/>
      <c r="AN45" s="20"/>
      <c r="AO45" s="5"/>
      <c r="AP45" s="19"/>
      <c r="AQ45" s="20"/>
      <c r="AR45" s="5"/>
      <c r="AS45" s="19"/>
      <c r="AT45" s="20"/>
      <c r="AU45" s="5"/>
      <c r="AV45" s="19"/>
      <c r="AW45" s="20"/>
      <c r="AX45" s="5"/>
      <c r="AY45" s="19"/>
      <c r="AZ45" s="20"/>
      <c r="BA45" s="5"/>
      <c r="BB45" s="19"/>
      <c r="BC45" s="20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12.75" customHeight="1">
      <c r="A46" s="19"/>
      <c r="B46" s="19"/>
      <c r="C46" s="19"/>
      <c r="D46" s="19"/>
      <c r="E46" s="19"/>
      <c r="F46" s="20"/>
      <c r="G46" s="5"/>
      <c r="H46" s="19"/>
      <c r="I46" s="20"/>
      <c r="J46" s="5"/>
      <c r="K46" s="5"/>
      <c r="L46" s="5"/>
      <c r="M46" s="20"/>
      <c r="N46" s="20"/>
      <c r="O46" s="19"/>
      <c r="P46" s="20"/>
      <c r="Q46" s="5"/>
      <c r="R46" s="19"/>
      <c r="S46" s="20"/>
      <c r="T46" s="5"/>
      <c r="U46" s="5"/>
      <c r="V46" s="5"/>
      <c r="W46" s="20"/>
      <c r="X46" s="20"/>
      <c r="Y46" s="19"/>
      <c r="Z46" s="20"/>
      <c r="AA46" s="5"/>
      <c r="AB46" s="5"/>
      <c r="AC46" s="5"/>
      <c r="AD46" s="20"/>
      <c r="AE46" s="20"/>
      <c r="AF46" s="5"/>
      <c r="AG46" s="5"/>
      <c r="AH46" s="20"/>
      <c r="AI46" s="20"/>
      <c r="AJ46" s="19"/>
      <c r="AK46" s="20"/>
      <c r="AL46" s="5"/>
      <c r="AM46" s="19"/>
      <c r="AN46" s="20"/>
      <c r="AO46" s="5"/>
      <c r="AP46" s="19"/>
      <c r="AQ46" s="20"/>
      <c r="AR46" s="5"/>
      <c r="AS46" s="19"/>
      <c r="AT46" s="20"/>
      <c r="AU46" s="5"/>
      <c r="AV46" s="19"/>
      <c r="AW46" s="20"/>
      <c r="AX46" s="5"/>
      <c r="AY46" s="19"/>
      <c r="AZ46" s="20"/>
      <c r="BA46" s="5"/>
      <c r="BB46" s="19"/>
      <c r="BC46" s="20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ht="12.75" customHeight="1">
      <c r="A47" s="19"/>
      <c r="B47" s="19"/>
      <c r="C47" s="19"/>
      <c r="D47" s="19"/>
      <c r="E47" s="19"/>
      <c r="F47" s="20"/>
      <c r="G47" s="5"/>
      <c r="H47" s="19"/>
      <c r="I47" s="20"/>
      <c r="J47" s="5"/>
      <c r="K47" s="5"/>
      <c r="L47" s="5"/>
      <c r="M47" s="20"/>
      <c r="N47" s="20"/>
      <c r="O47" s="19"/>
      <c r="P47" s="20"/>
      <c r="Q47" s="5"/>
      <c r="R47" s="19"/>
      <c r="S47" s="20"/>
      <c r="T47" s="5"/>
      <c r="U47" s="5"/>
      <c r="V47" s="5"/>
      <c r="W47" s="20"/>
      <c r="X47" s="20"/>
      <c r="Y47" s="19"/>
      <c r="Z47" s="20"/>
      <c r="AA47" s="5"/>
      <c r="AB47" s="5"/>
      <c r="AC47" s="5"/>
      <c r="AD47" s="20"/>
      <c r="AE47" s="20"/>
      <c r="AF47" s="5"/>
      <c r="AG47" s="5"/>
      <c r="AH47" s="20"/>
      <c r="AI47" s="20"/>
      <c r="AJ47" s="19"/>
      <c r="AK47" s="20"/>
      <c r="AL47" s="5"/>
      <c r="AM47" s="19"/>
      <c r="AN47" s="20"/>
      <c r="AO47" s="5"/>
      <c r="AP47" s="19"/>
      <c r="AQ47" s="20"/>
      <c r="AR47" s="5"/>
      <c r="AS47" s="19"/>
      <c r="AT47" s="20"/>
      <c r="AU47" s="5"/>
      <c r="AV47" s="19"/>
      <c r="AW47" s="20"/>
      <c r="AX47" s="5"/>
      <c r="AY47" s="19"/>
      <c r="AZ47" s="20"/>
      <c r="BA47" s="5"/>
      <c r="BB47" s="19"/>
      <c r="BC47" s="20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ht="12.75" customHeight="1">
      <c r="A48" s="19"/>
      <c r="B48" s="19"/>
      <c r="C48" s="19"/>
      <c r="D48" s="19"/>
      <c r="E48" s="19"/>
      <c r="F48" s="20"/>
      <c r="G48" s="5"/>
      <c r="H48" s="19"/>
      <c r="I48" s="20"/>
      <c r="J48" s="5"/>
      <c r="K48" s="5"/>
      <c r="L48" s="5"/>
      <c r="M48" s="20"/>
      <c r="N48" s="20"/>
      <c r="O48" s="19"/>
      <c r="P48" s="20"/>
      <c r="Q48" s="5"/>
      <c r="R48" s="19"/>
      <c r="S48" s="20"/>
      <c r="T48" s="5"/>
      <c r="U48" s="5"/>
      <c r="V48" s="5"/>
      <c r="W48" s="20"/>
      <c r="X48" s="20"/>
      <c r="Y48" s="19"/>
      <c r="Z48" s="20"/>
      <c r="AA48" s="5"/>
      <c r="AB48" s="5"/>
      <c r="AC48" s="5"/>
      <c r="AD48" s="20"/>
      <c r="AE48" s="20"/>
      <c r="AF48" s="5"/>
      <c r="AG48" s="5"/>
      <c r="AH48" s="20"/>
      <c r="AI48" s="20"/>
      <c r="AJ48" s="19"/>
      <c r="AK48" s="20"/>
      <c r="AL48" s="5"/>
      <c r="AM48" s="19"/>
      <c r="AN48" s="20"/>
      <c r="AO48" s="5"/>
      <c r="AP48" s="19"/>
      <c r="AQ48" s="20"/>
      <c r="AR48" s="5"/>
      <c r="AS48" s="19"/>
      <c r="AT48" s="20"/>
      <c r="AU48" s="5"/>
      <c r="AV48" s="19"/>
      <c r="AW48" s="20"/>
      <c r="AX48" s="5"/>
      <c r="AY48" s="19"/>
      <c r="AZ48" s="20"/>
      <c r="BA48" s="5"/>
      <c r="BB48" s="19"/>
      <c r="BC48" s="20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ht="12.75" customHeight="1">
      <c r="A49" s="19"/>
      <c r="B49" s="19"/>
      <c r="C49" s="19"/>
      <c r="D49" s="19"/>
      <c r="E49" s="19"/>
      <c r="F49" s="20"/>
      <c r="G49" s="5"/>
      <c r="H49" s="19"/>
      <c r="I49" s="20"/>
      <c r="J49" s="5"/>
      <c r="K49" s="5"/>
      <c r="L49" s="5"/>
      <c r="M49" s="20"/>
      <c r="N49" s="20"/>
      <c r="O49" s="19"/>
      <c r="P49" s="20"/>
      <c r="Q49" s="5"/>
      <c r="R49" s="19"/>
      <c r="S49" s="20"/>
      <c r="T49" s="5"/>
      <c r="U49" s="5"/>
      <c r="V49" s="5"/>
      <c r="W49" s="20"/>
      <c r="X49" s="20"/>
      <c r="Y49" s="19"/>
      <c r="Z49" s="20"/>
      <c r="AA49" s="5"/>
      <c r="AB49" s="5"/>
      <c r="AC49" s="5"/>
      <c r="AD49" s="20"/>
      <c r="AE49" s="20"/>
      <c r="AF49" s="5"/>
      <c r="AG49" s="5"/>
      <c r="AH49" s="20"/>
      <c r="AI49" s="20"/>
      <c r="AJ49" s="19"/>
      <c r="AK49" s="20"/>
      <c r="AL49" s="5"/>
      <c r="AM49" s="19"/>
      <c r="AN49" s="20"/>
      <c r="AO49" s="5"/>
      <c r="AP49" s="19"/>
      <c r="AQ49" s="20"/>
      <c r="AR49" s="5"/>
      <c r="AS49" s="19"/>
      <c r="AT49" s="20"/>
      <c r="AU49" s="5"/>
      <c r="AV49" s="19"/>
      <c r="AW49" s="20"/>
      <c r="AX49" s="5"/>
      <c r="AY49" s="19"/>
      <c r="AZ49" s="20"/>
      <c r="BA49" s="5"/>
      <c r="BB49" s="19"/>
      <c r="BC49" s="20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ht="12.75" customHeight="1">
      <c r="A50" s="19"/>
      <c r="B50" s="19"/>
      <c r="C50" s="19"/>
      <c r="D50" s="19"/>
      <c r="E50" s="19"/>
      <c r="F50" s="20"/>
      <c r="G50" s="5"/>
      <c r="H50" s="19"/>
      <c r="I50" s="20"/>
      <c r="J50" s="5"/>
      <c r="K50" s="5"/>
      <c r="L50" s="5"/>
      <c r="M50" s="20"/>
      <c r="N50" s="20"/>
      <c r="O50" s="19"/>
      <c r="P50" s="20"/>
      <c r="Q50" s="5"/>
      <c r="R50" s="19"/>
      <c r="S50" s="20"/>
      <c r="T50" s="5"/>
      <c r="U50" s="5"/>
      <c r="V50" s="5"/>
      <c r="W50" s="20"/>
      <c r="X50" s="20"/>
      <c r="Y50" s="19"/>
      <c r="Z50" s="20"/>
      <c r="AA50" s="5"/>
      <c r="AB50" s="5"/>
      <c r="AC50" s="5"/>
      <c r="AD50" s="20"/>
      <c r="AE50" s="20"/>
      <c r="AF50" s="5"/>
      <c r="AG50" s="5"/>
      <c r="AH50" s="20"/>
      <c r="AI50" s="20"/>
      <c r="AJ50" s="19"/>
      <c r="AK50" s="20"/>
      <c r="AL50" s="5"/>
      <c r="AM50" s="19"/>
      <c r="AN50" s="20"/>
      <c r="AO50" s="5"/>
      <c r="AP50" s="19"/>
      <c r="AQ50" s="20"/>
      <c r="AR50" s="5"/>
      <c r="AS50" s="19"/>
      <c r="AT50" s="20"/>
      <c r="AU50" s="5"/>
      <c r="AV50" s="19"/>
      <c r="AW50" s="20"/>
      <c r="AX50" s="5"/>
      <c r="AY50" s="19"/>
      <c r="AZ50" s="20"/>
      <c r="BA50" s="5"/>
      <c r="BB50" s="19"/>
      <c r="BC50" s="20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2.75" customHeight="1">
      <c r="A51" s="19"/>
      <c r="B51" s="19"/>
      <c r="C51" s="19"/>
      <c r="D51" s="19"/>
      <c r="E51" s="19"/>
      <c r="F51" s="20"/>
      <c r="G51" s="5"/>
      <c r="H51" s="19"/>
      <c r="I51" s="20"/>
      <c r="J51" s="5"/>
      <c r="K51" s="5"/>
      <c r="L51" s="5"/>
      <c r="M51" s="20"/>
      <c r="N51" s="20"/>
      <c r="O51" s="19"/>
      <c r="P51" s="20"/>
      <c r="Q51" s="5"/>
      <c r="R51" s="19"/>
      <c r="S51" s="20"/>
      <c r="T51" s="5"/>
      <c r="U51" s="5"/>
      <c r="V51" s="5"/>
      <c r="W51" s="20"/>
      <c r="X51" s="20"/>
      <c r="Y51" s="19"/>
      <c r="Z51" s="20"/>
      <c r="AA51" s="5"/>
      <c r="AB51" s="5"/>
      <c r="AC51" s="5"/>
      <c r="AD51" s="20"/>
      <c r="AE51" s="20"/>
      <c r="AF51" s="5"/>
      <c r="AG51" s="5"/>
      <c r="AH51" s="20"/>
      <c r="AI51" s="20"/>
      <c r="AJ51" s="19"/>
      <c r="AK51" s="20"/>
      <c r="AL51" s="5"/>
      <c r="AM51" s="19"/>
      <c r="AN51" s="20"/>
      <c r="AO51" s="5"/>
      <c r="AP51" s="19"/>
      <c r="AQ51" s="20"/>
      <c r="AR51" s="5"/>
      <c r="AS51" s="19"/>
      <c r="AT51" s="20"/>
      <c r="AU51" s="5"/>
      <c r="AV51" s="19"/>
      <c r="AW51" s="20"/>
      <c r="AX51" s="5"/>
      <c r="AY51" s="19"/>
      <c r="AZ51" s="20"/>
      <c r="BA51" s="5"/>
      <c r="BB51" s="19"/>
      <c r="BC51" s="20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2.75" customHeight="1">
      <c r="A52" s="19"/>
      <c r="B52" s="19"/>
      <c r="C52" s="19"/>
      <c r="D52" s="19"/>
      <c r="E52" s="19"/>
      <c r="F52" s="20"/>
      <c r="G52" s="5"/>
      <c r="H52" s="19"/>
      <c r="I52" s="20"/>
      <c r="J52" s="5"/>
      <c r="K52" s="5"/>
      <c r="L52" s="5"/>
      <c r="M52" s="20"/>
      <c r="N52" s="20"/>
      <c r="O52" s="19"/>
      <c r="P52" s="20"/>
      <c r="Q52" s="5"/>
      <c r="R52" s="19"/>
      <c r="S52" s="20"/>
      <c r="T52" s="5"/>
      <c r="U52" s="5"/>
      <c r="V52" s="5"/>
      <c r="W52" s="20"/>
      <c r="X52" s="20"/>
      <c r="Y52" s="19"/>
      <c r="Z52" s="20"/>
      <c r="AA52" s="5"/>
      <c r="AB52" s="5"/>
      <c r="AC52" s="5"/>
      <c r="AD52" s="20"/>
      <c r="AE52" s="20"/>
      <c r="AF52" s="5"/>
      <c r="AG52" s="5"/>
      <c r="AH52" s="20"/>
      <c r="AI52" s="20"/>
      <c r="AJ52" s="19"/>
      <c r="AK52" s="20"/>
      <c r="AL52" s="5"/>
      <c r="AM52" s="19"/>
      <c r="AN52" s="20"/>
      <c r="AO52" s="5"/>
      <c r="AP52" s="19"/>
      <c r="AQ52" s="20"/>
      <c r="AR52" s="5"/>
      <c r="AS52" s="19"/>
      <c r="AT52" s="20"/>
      <c r="AU52" s="5"/>
      <c r="AV52" s="19"/>
      <c r="AW52" s="20"/>
      <c r="AX52" s="5"/>
      <c r="AY52" s="19"/>
      <c r="AZ52" s="20"/>
      <c r="BA52" s="5"/>
      <c r="BB52" s="19"/>
      <c r="BC52" s="20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12.75" customHeight="1">
      <c r="A53" s="19"/>
      <c r="B53" s="19"/>
      <c r="C53" s="19"/>
      <c r="D53" s="19"/>
      <c r="E53" s="19"/>
      <c r="F53" s="20"/>
      <c r="G53" s="5"/>
      <c r="H53" s="19"/>
      <c r="I53" s="20"/>
      <c r="J53" s="5"/>
      <c r="K53" s="5"/>
      <c r="L53" s="5"/>
      <c r="M53" s="20"/>
      <c r="N53" s="20"/>
      <c r="O53" s="19"/>
      <c r="P53" s="20"/>
      <c r="Q53" s="5"/>
      <c r="R53" s="19"/>
      <c r="S53" s="20"/>
      <c r="T53" s="5"/>
      <c r="U53" s="5"/>
      <c r="V53" s="5"/>
      <c r="W53" s="20"/>
      <c r="X53" s="20"/>
      <c r="Y53" s="19"/>
      <c r="Z53" s="20"/>
      <c r="AA53" s="5"/>
      <c r="AB53" s="5"/>
      <c r="AC53" s="5"/>
      <c r="AD53" s="20"/>
      <c r="AE53" s="20"/>
      <c r="AF53" s="5"/>
      <c r="AG53" s="5"/>
      <c r="AH53" s="20"/>
      <c r="AI53" s="20"/>
      <c r="AJ53" s="19"/>
      <c r="AK53" s="20"/>
      <c r="AL53" s="5"/>
      <c r="AM53" s="19"/>
      <c r="AN53" s="20"/>
      <c r="AO53" s="5"/>
      <c r="AP53" s="19"/>
      <c r="AQ53" s="20"/>
      <c r="AR53" s="5"/>
      <c r="AS53" s="19"/>
      <c r="AT53" s="20"/>
      <c r="AU53" s="5"/>
      <c r="AV53" s="19"/>
      <c r="AW53" s="20"/>
      <c r="AX53" s="5"/>
      <c r="AY53" s="19"/>
      <c r="AZ53" s="20"/>
      <c r="BA53" s="5"/>
      <c r="BB53" s="19"/>
      <c r="BC53" s="20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ht="12.75" customHeight="1">
      <c r="A54" s="19"/>
      <c r="B54" s="19"/>
      <c r="C54" s="19"/>
      <c r="D54" s="19"/>
      <c r="E54" s="19"/>
      <c r="F54" s="20"/>
      <c r="G54" s="5"/>
      <c r="H54" s="19"/>
      <c r="I54" s="20"/>
      <c r="J54" s="5"/>
      <c r="K54" s="5"/>
      <c r="L54" s="5"/>
      <c r="M54" s="20"/>
      <c r="N54" s="20"/>
      <c r="O54" s="19"/>
      <c r="P54" s="20"/>
      <c r="Q54" s="5"/>
      <c r="R54" s="19"/>
      <c r="S54" s="20"/>
      <c r="T54" s="5"/>
      <c r="U54" s="5"/>
      <c r="V54" s="5"/>
      <c r="W54" s="20"/>
      <c r="X54" s="20"/>
      <c r="Y54" s="19"/>
      <c r="Z54" s="20"/>
      <c r="AA54" s="5"/>
      <c r="AB54" s="5"/>
      <c r="AC54" s="5"/>
      <c r="AD54" s="20"/>
      <c r="AE54" s="20"/>
      <c r="AF54" s="5"/>
      <c r="AG54" s="5"/>
      <c r="AH54" s="20"/>
      <c r="AI54" s="20"/>
      <c r="AJ54" s="19"/>
      <c r="AK54" s="20"/>
      <c r="AL54" s="5"/>
      <c r="AM54" s="19"/>
      <c r="AN54" s="20"/>
      <c r="AO54" s="5"/>
      <c r="AP54" s="19"/>
      <c r="AQ54" s="20"/>
      <c r="AR54" s="5"/>
      <c r="AS54" s="19"/>
      <c r="AT54" s="20"/>
      <c r="AU54" s="5"/>
      <c r="AV54" s="19"/>
      <c r="AW54" s="20"/>
      <c r="AX54" s="5"/>
      <c r="AY54" s="19"/>
      <c r="AZ54" s="20"/>
      <c r="BA54" s="5"/>
      <c r="BB54" s="19"/>
      <c r="BC54" s="20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ht="12.75" customHeight="1">
      <c r="A55" s="19"/>
      <c r="B55" s="19"/>
      <c r="C55" s="19"/>
      <c r="D55" s="19"/>
      <c r="E55" s="19"/>
      <c r="F55" s="20"/>
      <c r="G55" s="5"/>
      <c r="H55" s="19"/>
      <c r="I55" s="20"/>
      <c r="J55" s="5"/>
      <c r="K55" s="5"/>
      <c r="L55" s="5"/>
      <c r="M55" s="20"/>
      <c r="N55" s="20"/>
      <c r="O55" s="19"/>
      <c r="P55" s="20"/>
      <c r="Q55" s="5"/>
      <c r="R55" s="19"/>
      <c r="S55" s="20"/>
      <c r="T55" s="5"/>
      <c r="U55" s="5"/>
      <c r="V55" s="5"/>
      <c r="W55" s="20"/>
      <c r="X55" s="20"/>
      <c r="Y55" s="19"/>
      <c r="Z55" s="20"/>
      <c r="AA55" s="5"/>
      <c r="AB55" s="5"/>
      <c r="AC55" s="5"/>
      <c r="AD55" s="20"/>
      <c r="AE55" s="20"/>
      <c r="AF55" s="5"/>
      <c r="AG55" s="5"/>
      <c r="AH55" s="20"/>
      <c r="AI55" s="20"/>
      <c r="AJ55" s="19"/>
      <c r="AK55" s="20"/>
      <c r="AL55" s="5"/>
      <c r="AM55" s="19"/>
      <c r="AN55" s="20"/>
      <c r="AO55" s="5"/>
      <c r="AP55" s="19"/>
      <c r="AQ55" s="20"/>
      <c r="AR55" s="5"/>
      <c r="AS55" s="19"/>
      <c r="AT55" s="20"/>
      <c r="AU55" s="5"/>
      <c r="AV55" s="19"/>
      <c r="AW55" s="20"/>
      <c r="AX55" s="5"/>
      <c r="AY55" s="19"/>
      <c r="AZ55" s="20"/>
      <c r="BA55" s="5"/>
      <c r="BB55" s="19"/>
      <c r="BC55" s="20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ht="12.75" customHeight="1">
      <c r="A56" s="19"/>
      <c r="B56" s="19"/>
      <c r="C56" s="19"/>
      <c r="D56" s="19"/>
      <c r="E56" s="19"/>
      <c r="F56" s="20"/>
      <c r="G56" s="5"/>
      <c r="H56" s="19"/>
      <c r="I56" s="20"/>
      <c r="J56" s="5"/>
      <c r="K56" s="5"/>
      <c r="L56" s="5"/>
      <c r="M56" s="20"/>
      <c r="N56" s="20"/>
      <c r="O56" s="19"/>
      <c r="P56" s="20"/>
      <c r="Q56" s="5"/>
      <c r="R56" s="19"/>
      <c r="S56" s="20"/>
      <c r="T56" s="5"/>
      <c r="U56" s="5"/>
      <c r="V56" s="5"/>
      <c r="W56" s="20"/>
      <c r="X56" s="20"/>
      <c r="Y56" s="19"/>
      <c r="Z56" s="20"/>
      <c r="AA56" s="5"/>
      <c r="AB56" s="5"/>
      <c r="AC56" s="5"/>
      <c r="AD56" s="20"/>
      <c r="AE56" s="20"/>
      <c r="AF56" s="5"/>
      <c r="AG56" s="5"/>
      <c r="AH56" s="20"/>
      <c r="AI56" s="20"/>
      <c r="AJ56" s="19"/>
      <c r="AK56" s="20"/>
      <c r="AL56" s="5"/>
      <c r="AM56" s="19"/>
      <c r="AN56" s="20"/>
      <c r="AO56" s="5"/>
      <c r="AP56" s="19"/>
      <c r="AQ56" s="20"/>
      <c r="AR56" s="5"/>
      <c r="AS56" s="19"/>
      <c r="AT56" s="20"/>
      <c r="AU56" s="5"/>
      <c r="AV56" s="19"/>
      <c r="AW56" s="20"/>
      <c r="AX56" s="5"/>
      <c r="AY56" s="19"/>
      <c r="AZ56" s="20"/>
      <c r="BA56" s="5"/>
      <c r="BB56" s="19"/>
      <c r="BC56" s="20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ht="12.75" customHeight="1">
      <c r="A57" s="19"/>
      <c r="B57" s="19"/>
      <c r="C57" s="19"/>
      <c r="D57" s="19"/>
      <c r="E57" s="19"/>
      <c r="F57" s="20"/>
      <c r="G57" s="5"/>
      <c r="H57" s="19"/>
      <c r="I57" s="20"/>
      <c r="J57" s="5"/>
      <c r="K57" s="5"/>
      <c r="L57" s="5"/>
      <c r="M57" s="20"/>
      <c r="N57" s="20"/>
      <c r="O57" s="19"/>
      <c r="P57" s="20"/>
      <c r="Q57" s="5"/>
      <c r="R57" s="19"/>
      <c r="S57" s="20"/>
      <c r="T57" s="5"/>
      <c r="U57" s="5"/>
      <c r="V57" s="5"/>
      <c r="W57" s="20"/>
      <c r="X57" s="20"/>
      <c r="Y57" s="19"/>
      <c r="Z57" s="20"/>
      <c r="AA57" s="5"/>
      <c r="AB57" s="5"/>
      <c r="AC57" s="5"/>
      <c r="AD57" s="20"/>
      <c r="AE57" s="20"/>
      <c r="AF57" s="5"/>
      <c r="AG57" s="5"/>
      <c r="AH57" s="20"/>
      <c r="AI57" s="20"/>
      <c r="AJ57" s="19"/>
      <c r="AK57" s="20"/>
      <c r="AL57" s="5"/>
      <c r="AM57" s="19"/>
      <c r="AN57" s="20"/>
      <c r="AO57" s="5"/>
      <c r="AP57" s="19"/>
      <c r="AQ57" s="20"/>
      <c r="AR57" s="5"/>
      <c r="AS57" s="19"/>
      <c r="AT57" s="20"/>
      <c r="AU57" s="5"/>
      <c r="AV57" s="19"/>
      <c r="AW57" s="20"/>
      <c r="AX57" s="5"/>
      <c r="AY57" s="19"/>
      <c r="AZ57" s="20"/>
      <c r="BA57" s="5"/>
      <c r="BB57" s="19"/>
      <c r="BC57" s="20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2.75" customHeight="1">
      <c r="A58" s="19"/>
      <c r="B58" s="19"/>
      <c r="C58" s="19"/>
      <c r="D58" s="19"/>
      <c r="E58" s="19"/>
      <c r="F58" s="20"/>
      <c r="G58" s="5"/>
      <c r="H58" s="19"/>
      <c r="I58" s="20"/>
      <c r="J58" s="5"/>
      <c r="K58" s="5"/>
      <c r="L58" s="5"/>
      <c r="M58" s="20"/>
      <c r="N58" s="20"/>
      <c r="O58" s="19"/>
      <c r="P58" s="20"/>
      <c r="Q58" s="5"/>
      <c r="R58" s="19"/>
      <c r="S58" s="20"/>
      <c r="T58" s="5"/>
      <c r="U58" s="5"/>
      <c r="V58" s="5"/>
      <c r="W58" s="20"/>
      <c r="X58" s="20"/>
      <c r="Y58" s="19"/>
      <c r="Z58" s="20"/>
      <c r="AA58" s="5"/>
      <c r="AB58" s="5"/>
      <c r="AC58" s="5"/>
      <c r="AD58" s="20"/>
      <c r="AE58" s="20"/>
      <c r="AF58" s="5"/>
      <c r="AG58" s="5"/>
      <c r="AH58" s="20"/>
      <c r="AI58" s="20"/>
      <c r="AJ58" s="19"/>
      <c r="AK58" s="20"/>
      <c r="AL58" s="5"/>
      <c r="AM58" s="19"/>
      <c r="AN58" s="20"/>
      <c r="AO58" s="5"/>
      <c r="AP58" s="19"/>
      <c r="AQ58" s="20"/>
      <c r="AR58" s="5"/>
      <c r="AS58" s="19"/>
      <c r="AT58" s="20"/>
      <c r="AU58" s="5"/>
      <c r="AV58" s="19"/>
      <c r="AW58" s="20"/>
      <c r="AX58" s="5"/>
      <c r="AY58" s="19"/>
      <c r="AZ58" s="20"/>
      <c r="BA58" s="5"/>
      <c r="BB58" s="19"/>
      <c r="BC58" s="20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ht="12.75" customHeight="1">
      <c r="A59" s="19"/>
      <c r="B59" s="19"/>
      <c r="C59" s="19"/>
      <c r="D59" s="19"/>
      <c r="E59" s="19"/>
      <c r="F59" s="20"/>
      <c r="G59" s="5"/>
      <c r="H59" s="19"/>
      <c r="I59" s="20"/>
      <c r="J59" s="5"/>
      <c r="K59" s="5"/>
      <c r="L59" s="5"/>
      <c r="M59" s="20"/>
      <c r="N59" s="20"/>
      <c r="O59" s="19"/>
      <c r="P59" s="20"/>
      <c r="Q59" s="5"/>
      <c r="R59" s="19"/>
      <c r="S59" s="20"/>
      <c r="T59" s="5"/>
      <c r="U59" s="5"/>
      <c r="V59" s="5"/>
      <c r="W59" s="20"/>
      <c r="X59" s="20"/>
      <c r="Y59" s="19"/>
      <c r="Z59" s="20"/>
      <c r="AA59" s="5"/>
      <c r="AB59" s="5"/>
      <c r="AC59" s="5"/>
      <c r="AD59" s="20"/>
      <c r="AE59" s="20"/>
      <c r="AF59" s="5"/>
      <c r="AG59" s="5"/>
      <c r="AH59" s="20"/>
      <c r="AI59" s="20"/>
      <c r="AJ59" s="19"/>
      <c r="AK59" s="20"/>
      <c r="AL59" s="5"/>
      <c r="AM59" s="19"/>
      <c r="AN59" s="20"/>
      <c r="AO59" s="5"/>
      <c r="AP59" s="19"/>
      <c r="AQ59" s="20"/>
      <c r="AR59" s="5"/>
      <c r="AS59" s="19"/>
      <c r="AT59" s="20"/>
      <c r="AU59" s="5"/>
      <c r="AV59" s="19"/>
      <c r="AW59" s="20"/>
      <c r="AX59" s="5"/>
      <c r="AY59" s="19"/>
      <c r="AZ59" s="20"/>
      <c r="BA59" s="5"/>
      <c r="BB59" s="19"/>
      <c r="BC59" s="20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 ht="12.75" customHeight="1">
      <c r="A60" s="19"/>
      <c r="B60" s="19"/>
      <c r="C60" s="19"/>
      <c r="D60" s="19"/>
      <c r="E60" s="19"/>
      <c r="F60" s="20"/>
      <c r="G60" s="5"/>
      <c r="H60" s="19"/>
      <c r="I60" s="20"/>
      <c r="J60" s="5"/>
      <c r="K60" s="5"/>
      <c r="L60" s="5"/>
      <c r="M60" s="20"/>
      <c r="N60" s="20"/>
      <c r="O60" s="19"/>
      <c r="P60" s="20"/>
      <c r="Q60" s="5"/>
      <c r="R60" s="19"/>
      <c r="S60" s="20"/>
      <c r="T60" s="5"/>
      <c r="U60" s="5"/>
      <c r="V60" s="5"/>
      <c r="W60" s="20"/>
      <c r="X60" s="20"/>
      <c r="Y60" s="19"/>
      <c r="Z60" s="20"/>
      <c r="AA60" s="5"/>
      <c r="AB60" s="5"/>
      <c r="AC60" s="5"/>
      <c r="AD60" s="20"/>
      <c r="AE60" s="20"/>
      <c r="AF60" s="5"/>
      <c r="AG60" s="5"/>
      <c r="AH60" s="20"/>
      <c r="AI60" s="20"/>
      <c r="AJ60" s="19"/>
      <c r="AK60" s="20"/>
      <c r="AL60" s="5"/>
      <c r="AM60" s="19"/>
      <c r="AN60" s="20"/>
      <c r="AO60" s="5"/>
      <c r="AP60" s="19"/>
      <c r="AQ60" s="20"/>
      <c r="AR60" s="5"/>
      <c r="AS60" s="19"/>
      <c r="AT60" s="20"/>
      <c r="AU60" s="5"/>
      <c r="AV60" s="19"/>
      <c r="AW60" s="20"/>
      <c r="AX60" s="5"/>
      <c r="AY60" s="19"/>
      <c r="AZ60" s="20"/>
      <c r="BA60" s="5"/>
      <c r="BB60" s="19"/>
      <c r="BC60" s="20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ht="12.75" customHeight="1">
      <c r="A61" s="19"/>
      <c r="B61" s="19"/>
      <c r="C61" s="19"/>
      <c r="D61" s="19"/>
      <c r="E61" s="19"/>
      <c r="F61" s="20"/>
      <c r="G61" s="5"/>
      <c r="H61" s="19"/>
      <c r="I61" s="20"/>
      <c r="J61" s="5"/>
      <c r="K61" s="5"/>
      <c r="L61" s="5"/>
      <c r="M61" s="20"/>
      <c r="N61" s="20"/>
      <c r="O61" s="19"/>
      <c r="P61" s="20"/>
      <c r="Q61" s="5"/>
      <c r="R61" s="19"/>
      <c r="S61" s="20"/>
      <c r="T61" s="5"/>
      <c r="U61" s="5"/>
      <c r="V61" s="5"/>
      <c r="W61" s="20"/>
      <c r="X61" s="20"/>
      <c r="Y61" s="19"/>
      <c r="Z61" s="20"/>
      <c r="AA61" s="5"/>
      <c r="AB61" s="5"/>
      <c r="AC61" s="5"/>
      <c r="AD61" s="20"/>
      <c r="AE61" s="20"/>
      <c r="AF61" s="5"/>
      <c r="AG61" s="5"/>
      <c r="AH61" s="20"/>
      <c r="AI61" s="20"/>
      <c r="AJ61" s="19"/>
      <c r="AK61" s="20"/>
      <c r="AL61" s="5"/>
      <c r="AM61" s="19"/>
      <c r="AN61" s="20"/>
      <c r="AO61" s="5"/>
      <c r="AP61" s="19"/>
      <c r="AQ61" s="20"/>
      <c r="AR61" s="5"/>
      <c r="AS61" s="19"/>
      <c r="AT61" s="20"/>
      <c r="AU61" s="5"/>
      <c r="AV61" s="19"/>
      <c r="AW61" s="20"/>
      <c r="AX61" s="5"/>
      <c r="AY61" s="19"/>
      <c r="AZ61" s="20"/>
      <c r="BA61" s="5"/>
      <c r="BB61" s="19"/>
      <c r="BC61" s="20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2.75" customHeight="1">
      <c r="A62" s="19"/>
      <c r="B62" s="19"/>
      <c r="C62" s="19"/>
      <c r="D62" s="19"/>
      <c r="E62" s="19"/>
      <c r="F62" s="20"/>
      <c r="G62" s="5"/>
      <c r="H62" s="19"/>
      <c r="I62" s="20"/>
      <c r="J62" s="5"/>
      <c r="K62" s="5"/>
      <c r="L62" s="5"/>
      <c r="M62" s="20"/>
      <c r="N62" s="20"/>
      <c r="O62" s="19"/>
      <c r="P62" s="20"/>
      <c r="Q62" s="5"/>
      <c r="R62" s="19"/>
      <c r="S62" s="20"/>
      <c r="T62" s="5"/>
      <c r="U62" s="5"/>
      <c r="V62" s="5"/>
      <c r="W62" s="20"/>
      <c r="X62" s="20"/>
      <c r="Y62" s="19"/>
      <c r="Z62" s="20"/>
      <c r="AA62" s="5"/>
      <c r="AB62" s="5"/>
      <c r="AC62" s="5"/>
      <c r="AD62" s="20"/>
      <c r="AE62" s="20"/>
      <c r="AF62" s="5"/>
      <c r="AG62" s="5"/>
      <c r="AH62" s="20"/>
      <c r="AI62" s="20"/>
      <c r="AJ62" s="19"/>
      <c r="AK62" s="20"/>
      <c r="AL62" s="5"/>
      <c r="AM62" s="19"/>
      <c r="AN62" s="20"/>
      <c r="AO62" s="5"/>
      <c r="AP62" s="19"/>
      <c r="AQ62" s="20"/>
      <c r="AR62" s="5"/>
      <c r="AS62" s="19"/>
      <c r="AT62" s="20"/>
      <c r="AU62" s="5"/>
      <c r="AV62" s="19"/>
      <c r="AW62" s="20"/>
      <c r="AX62" s="5"/>
      <c r="AY62" s="19"/>
      <c r="AZ62" s="20"/>
      <c r="BA62" s="5"/>
      <c r="BB62" s="19"/>
      <c r="BC62" s="20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ht="12.75" customHeight="1">
      <c r="A63" s="19"/>
      <c r="B63" s="19"/>
      <c r="C63" s="19"/>
      <c r="D63" s="19"/>
      <c r="E63" s="19"/>
      <c r="F63" s="20"/>
      <c r="G63" s="5"/>
      <c r="H63" s="19"/>
      <c r="I63" s="20"/>
      <c r="J63" s="5"/>
      <c r="K63" s="5"/>
      <c r="L63" s="5"/>
      <c r="M63" s="20"/>
      <c r="N63" s="20"/>
      <c r="O63" s="19"/>
      <c r="P63" s="20"/>
      <c r="Q63" s="5"/>
      <c r="R63" s="19"/>
      <c r="S63" s="20"/>
      <c r="T63" s="5"/>
      <c r="U63" s="5"/>
      <c r="V63" s="5"/>
      <c r="W63" s="20"/>
      <c r="X63" s="20"/>
      <c r="Y63" s="19"/>
      <c r="Z63" s="20"/>
      <c r="AA63" s="5"/>
      <c r="AB63" s="5"/>
      <c r="AC63" s="5"/>
      <c r="AD63" s="20"/>
      <c r="AE63" s="20"/>
      <c r="AF63" s="5"/>
      <c r="AG63" s="5"/>
      <c r="AH63" s="20"/>
      <c r="AI63" s="20"/>
      <c r="AJ63" s="19"/>
      <c r="AK63" s="20"/>
      <c r="AL63" s="5"/>
      <c r="AM63" s="19"/>
      <c r="AN63" s="20"/>
      <c r="AO63" s="5"/>
      <c r="AP63" s="19"/>
      <c r="AQ63" s="20"/>
      <c r="AR63" s="5"/>
      <c r="AS63" s="19"/>
      <c r="AT63" s="20"/>
      <c r="AU63" s="5"/>
      <c r="AV63" s="19"/>
      <c r="AW63" s="20"/>
      <c r="AX63" s="5"/>
      <c r="AY63" s="19"/>
      <c r="AZ63" s="20"/>
      <c r="BA63" s="5"/>
      <c r="BB63" s="19"/>
      <c r="BC63" s="20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ht="12.75" customHeight="1">
      <c r="A64" s="19"/>
      <c r="B64" s="19"/>
      <c r="C64" s="19"/>
      <c r="D64" s="19"/>
      <c r="E64" s="19"/>
      <c r="F64" s="20"/>
      <c r="G64" s="5"/>
      <c r="H64" s="19"/>
      <c r="I64" s="20"/>
      <c r="J64" s="5"/>
      <c r="K64" s="5"/>
      <c r="L64" s="5"/>
      <c r="M64" s="20"/>
      <c r="N64" s="20"/>
      <c r="O64" s="19"/>
      <c r="P64" s="20"/>
      <c r="Q64" s="5"/>
      <c r="R64" s="19"/>
      <c r="S64" s="20"/>
      <c r="T64" s="5"/>
      <c r="U64" s="5"/>
      <c r="V64" s="5"/>
      <c r="W64" s="20"/>
      <c r="X64" s="20"/>
      <c r="Y64" s="19"/>
      <c r="Z64" s="20"/>
      <c r="AA64" s="5"/>
      <c r="AB64" s="5"/>
      <c r="AC64" s="5"/>
      <c r="AD64" s="20"/>
      <c r="AE64" s="20"/>
      <c r="AF64" s="5"/>
      <c r="AG64" s="5"/>
      <c r="AH64" s="20"/>
      <c r="AI64" s="20"/>
      <c r="AJ64" s="19"/>
      <c r="AK64" s="20"/>
      <c r="AL64" s="5"/>
      <c r="AM64" s="19"/>
      <c r="AN64" s="20"/>
      <c r="AO64" s="5"/>
      <c r="AP64" s="19"/>
      <c r="AQ64" s="20"/>
      <c r="AR64" s="5"/>
      <c r="AS64" s="19"/>
      <c r="AT64" s="20"/>
      <c r="AU64" s="5"/>
      <c r="AV64" s="19"/>
      <c r="AW64" s="20"/>
      <c r="AX64" s="5"/>
      <c r="AY64" s="19"/>
      <c r="AZ64" s="20"/>
      <c r="BA64" s="5"/>
      <c r="BB64" s="19"/>
      <c r="BC64" s="20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ht="12.75" customHeight="1">
      <c r="A65" s="19"/>
      <c r="B65" s="19"/>
      <c r="C65" s="19"/>
      <c r="D65" s="19"/>
      <c r="E65" s="19"/>
      <c r="F65" s="20"/>
      <c r="G65" s="5"/>
      <c r="H65" s="19"/>
      <c r="I65" s="20"/>
      <c r="J65" s="5"/>
      <c r="K65" s="5"/>
      <c r="L65" s="5"/>
      <c r="M65" s="20"/>
      <c r="N65" s="20"/>
      <c r="O65" s="19"/>
      <c r="P65" s="20"/>
      <c r="Q65" s="5"/>
      <c r="R65" s="19"/>
      <c r="S65" s="20"/>
      <c r="T65" s="5"/>
      <c r="U65" s="5"/>
      <c r="V65" s="5"/>
      <c r="W65" s="20"/>
      <c r="X65" s="20"/>
      <c r="Y65" s="19"/>
      <c r="Z65" s="20"/>
      <c r="AA65" s="5"/>
      <c r="AB65" s="5"/>
      <c r="AC65" s="5"/>
      <c r="AD65" s="20"/>
      <c r="AE65" s="20"/>
      <c r="AF65" s="5"/>
      <c r="AG65" s="5"/>
      <c r="AH65" s="20"/>
      <c r="AI65" s="20"/>
      <c r="AJ65" s="19"/>
      <c r="AK65" s="20"/>
      <c r="AL65" s="5"/>
      <c r="AM65" s="19"/>
      <c r="AN65" s="20"/>
      <c r="AO65" s="5"/>
      <c r="AP65" s="19"/>
      <c r="AQ65" s="20"/>
      <c r="AR65" s="5"/>
      <c r="AS65" s="19"/>
      <c r="AT65" s="20"/>
      <c r="AU65" s="5"/>
      <c r="AV65" s="19"/>
      <c r="AW65" s="20"/>
      <c r="AX65" s="5"/>
      <c r="AY65" s="19"/>
      <c r="AZ65" s="20"/>
      <c r="BA65" s="5"/>
      <c r="BB65" s="19"/>
      <c r="BC65" s="20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ht="12.75" customHeight="1">
      <c r="A66" s="19"/>
      <c r="B66" s="19"/>
      <c r="C66" s="19"/>
      <c r="D66" s="19"/>
      <c r="E66" s="19"/>
      <c r="F66" s="20"/>
      <c r="G66" s="5"/>
      <c r="H66" s="19"/>
      <c r="I66" s="20"/>
      <c r="J66" s="5"/>
      <c r="K66" s="5"/>
      <c r="L66" s="5"/>
      <c r="M66" s="20"/>
      <c r="N66" s="20"/>
      <c r="O66" s="19"/>
      <c r="P66" s="20"/>
      <c r="Q66" s="5"/>
      <c r="R66" s="19"/>
      <c r="S66" s="20"/>
      <c r="T66" s="5"/>
      <c r="U66" s="5"/>
      <c r="V66" s="5"/>
      <c r="W66" s="20"/>
      <c r="X66" s="20"/>
      <c r="Y66" s="19"/>
      <c r="Z66" s="20"/>
      <c r="AA66" s="5"/>
      <c r="AB66" s="5"/>
      <c r="AC66" s="5"/>
      <c r="AD66" s="20"/>
      <c r="AE66" s="20"/>
      <c r="AF66" s="5"/>
      <c r="AG66" s="5"/>
      <c r="AH66" s="20"/>
      <c r="AI66" s="20"/>
      <c r="AJ66" s="19"/>
      <c r="AK66" s="20"/>
      <c r="AL66" s="5"/>
      <c r="AM66" s="19"/>
      <c r="AN66" s="20"/>
      <c r="AO66" s="5"/>
      <c r="AP66" s="19"/>
      <c r="AQ66" s="20"/>
      <c r="AR66" s="5"/>
      <c r="AS66" s="19"/>
      <c r="AT66" s="20"/>
      <c r="AU66" s="5"/>
      <c r="AV66" s="19"/>
      <c r="AW66" s="20"/>
      <c r="AX66" s="5"/>
      <c r="AY66" s="19"/>
      <c r="AZ66" s="20"/>
      <c r="BA66" s="5"/>
      <c r="BB66" s="19"/>
      <c r="BC66" s="20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2.75" customHeight="1">
      <c r="A67" s="19"/>
      <c r="B67" s="19"/>
      <c r="C67" s="19"/>
      <c r="D67" s="19"/>
      <c r="E67" s="19"/>
      <c r="F67" s="20"/>
      <c r="G67" s="5"/>
      <c r="H67" s="19"/>
      <c r="I67" s="20"/>
      <c r="J67" s="5"/>
      <c r="K67" s="5"/>
      <c r="L67" s="5"/>
      <c r="M67" s="20"/>
      <c r="N67" s="20"/>
      <c r="O67" s="19"/>
      <c r="P67" s="20"/>
      <c r="Q67" s="5"/>
      <c r="R67" s="19"/>
      <c r="S67" s="20"/>
      <c r="T67" s="5"/>
      <c r="U67" s="5"/>
      <c r="V67" s="5"/>
      <c r="W67" s="20"/>
      <c r="X67" s="20"/>
      <c r="Y67" s="19"/>
      <c r="Z67" s="20"/>
      <c r="AA67" s="5"/>
      <c r="AB67" s="5"/>
      <c r="AC67" s="5"/>
      <c r="AD67" s="20"/>
      <c r="AE67" s="20"/>
      <c r="AF67" s="5"/>
      <c r="AG67" s="5"/>
      <c r="AH67" s="20"/>
      <c r="AI67" s="20"/>
      <c r="AJ67" s="19"/>
      <c r="AK67" s="20"/>
      <c r="AL67" s="5"/>
      <c r="AM67" s="19"/>
      <c r="AN67" s="20"/>
      <c r="AO67" s="5"/>
      <c r="AP67" s="19"/>
      <c r="AQ67" s="20"/>
      <c r="AR67" s="5"/>
      <c r="AS67" s="19"/>
      <c r="AT67" s="20"/>
      <c r="AU67" s="5"/>
      <c r="AV67" s="19"/>
      <c r="AW67" s="20"/>
      <c r="AX67" s="5"/>
      <c r="AY67" s="19"/>
      <c r="AZ67" s="20"/>
      <c r="BA67" s="5"/>
      <c r="BB67" s="19"/>
      <c r="BC67" s="20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ht="12.75" customHeight="1">
      <c r="A68" s="19"/>
      <c r="B68" s="19"/>
      <c r="C68" s="19"/>
      <c r="D68" s="19"/>
      <c r="E68" s="19"/>
      <c r="F68" s="20"/>
      <c r="G68" s="5"/>
      <c r="H68" s="19"/>
      <c r="I68" s="20"/>
      <c r="J68" s="5"/>
      <c r="K68" s="5"/>
      <c r="L68" s="5"/>
      <c r="M68" s="20"/>
      <c r="N68" s="20"/>
      <c r="O68" s="19"/>
      <c r="P68" s="20"/>
      <c r="Q68" s="5"/>
      <c r="R68" s="19"/>
      <c r="S68" s="20"/>
      <c r="T68" s="5"/>
      <c r="U68" s="5"/>
      <c r="V68" s="5"/>
      <c r="W68" s="20"/>
      <c r="X68" s="20"/>
      <c r="Y68" s="19"/>
      <c r="Z68" s="20"/>
      <c r="AA68" s="5"/>
      <c r="AB68" s="5"/>
      <c r="AC68" s="5"/>
      <c r="AD68" s="20"/>
      <c r="AE68" s="20"/>
      <c r="AF68" s="5"/>
      <c r="AG68" s="5"/>
      <c r="AH68" s="20"/>
      <c r="AI68" s="20"/>
      <c r="AJ68" s="19"/>
      <c r="AK68" s="20"/>
      <c r="AL68" s="5"/>
      <c r="AM68" s="19"/>
      <c r="AN68" s="20"/>
      <c r="AO68" s="5"/>
      <c r="AP68" s="19"/>
      <c r="AQ68" s="20"/>
      <c r="AR68" s="5"/>
      <c r="AS68" s="19"/>
      <c r="AT68" s="20"/>
      <c r="AU68" s="5"/>
      <c r="AV68" s="19"/>
      <c r="AW68" s="20"/>
      <c r="AX68" s="5"/>
      <c r="AY68" s="19"/>
      <c r="AZ68" s="20"/>
      <c r="BA68" s="5"/>
      <c r="BB68" s="19"/>
      <c r="BC68" s="20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ht="12.75" customHeight="1">
      <c r="A69" s="19"/>
      <c r="B69" s="19"/>
      <c r="C69" s="19"/>
      <c r="D69" s="19"/>
      <c r="E69" s="19"/>
      <c r="F69" s="20"/>
      <c r="G69" s="5"/>
      <c r="H69" s="19"/>
      <c r="I69" s="20"/>
      <c r="J69" s="5"/>
      <c r="K69" s="5"/>
      <c r="L69" s="5"/>
      <c r="M69" s="20"/>
      <c r="N69" s="20"/>
      <c r="O69" s="19"/>
      <c r="P69" s="20"/>
      <c r="Q69" s="5"/>
      <c r="R69" s="19"/>
      <c r="S69" s="20"/>
      <c r="T69" s="5"/>
      <c r="U69" s="5"/>
      <c r="V69" s="5"/>
      <c r="W69" s="20"/>
      <c r="X69" s="20"/>
      <c r="Y69" s="19"/>
      <c r="Z69" s="20"/>
      <c r="AA69" s="5"/>
      <c r="AB69" s="5"/>
      <c r="AC69" s="5"/>
      <c r="AD69" s="20"/>
      <c r="AE69" s="20"/>
      <c r="AF69" s="5"/>
      <c r="AG69" s="5"/>
      <c r="AH69" s="20"/>
      <c r="AI69" s="20"/>
      <c r="AJ69" s="19"/>
      <c r="AK69" s="20"/>
      <c r="AL69" s="5"/>
      <c r="AM69" s="19"/>
      <c r="AN69" s="20"/>
      <c r="AO69" s="5"/>
      <c r="AP69" s="19"/>
      <c r="AQ69" s="20"/>
      <c r="AR69" s="5"/>
      <c r="AS69" s="19"/>
      <c r="AT69" s="20"/>
      <c r="AU69" s="5"/>
      <c r="AV69" s="19"/>
      <c r="AW69" s="20"/>
      <c r="AX69" s="5"/>
      <c r="AY69" s="19"/>
      <c r="AZ69" s="20"/>
      <c r="BA69" s="5"/>
      <c r="BB69" s="19"/>
      <c r="BC69" s="20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ht="12.75" customHeight="1">
      <c r="A70" s="19"/>
      <c r="B70" s="19"/>
      <c r="C70" s="19"/>
      <c r="D70" s="19"/>
      <c r="E70" s="19"/>
      <c r="F70" s="20"/>
      <c r="G70" s="5"/>
      <c r="H70" s="19"/>
      <c r="I70" s="20"/>
      <c r="J70" s="5"/>
      <c r="K70" s="5"/>
      <c r="L70" s="5"/>
      <c r="M70" s="20"/>
      <c r="N70" s="20"/>
      <c r="O70" s="19"/>
      <c r="P70" s="20"/>
      <c r="Q70" s="5"/>
      <c r="R70" s="19"/>
      <c r="S70" s="20"/>
      <c r="T70" s="5"/>
      <c r="U70" s="5"/>
      <c r="V70" s="5"/>
      <c r="W70" s="20"/>
      <c r="X70" s="20"/>
      <c r="Y70" s="19"/>
      <c r="Z70" s="20"/>
      <c r="AA70" s="5"/>
      <c r="AB70" s="5"/>
      <c r="AC70" s="5"/>
      <c r="AD70" s="20"/>
      <c r="AE70" s="20"/>
      <c r="AF70" s="5"/>
      <c r="AG70" s="5"/>
      <c r="AH70" s="20"/>
      <c r="AI70" s="20"/>
      <c r="AJ70" s="19"/>
      <c r="AK70" s="20"/>
      <c r="AL70" s="5"/>
      <c r="AM70" s="19"/>
      <c r="AN70" s="20"/>
      <c r="AO70" s="5"/>
      <c r="AP70" s="19"/>
      <c r="AQ70" s="20"/>
      <c r="AR70" s="5"/>
      <c r="AS70" s="19"/>
      <c r="AT70" s="20"/>
      <c r="AU70" s="5"/>
      <c r="AV70" s="19"/>
      <c r="AW70" s="20"/>
      <c r="AX70" s="5"/>
      <c r="AY70" s="19"/>
      <c r="AZ70" s="20"/>
      <c r="BA70" s="5"/>
      <c r="BB70" s="19"/>
      <c r="BC70" s="20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ht="12.75" customHeight="1">
      <c r="A71" s="19"/>
      <c r="B71" s="19"/>
      <c r="C71" s="19"/>
      <c r="D71" s="19"/>
      <c r="E71" s="19"/>
      <c r="F71" s="20"/>
      <c r="G71" s="5"/>
      <c r="H71" s="19"/>
      <c r="I71" s="20"/>
      <c r="J71" s="5"/>
      <c r="K71" s="5"/>
      <c r="L71" s="5"/>
      <c r="M71" s="20"/>
      <c r="N71" s="20"/>
      <c r="O71" s="19"/>
      <c r="P71" s="20"/>
      <c r="Q71" s="5"/>
      <c r="R71" s="19"/>
      <c r="S71" s="20"/>
      <c r="T71" s="5"/>
      <c r="U71" s="5"/>
      <c r="V71" s="5"/>
      <c r="W71" s="20"/>
      <c r="X71" s="20"/>
      <c r="Y71" s="19"/>
      <c r="Z71" s="20"/>
      <c r="AA71" s="5"/>
      <c r="AB71" s="5"/>
      <c r="AC71" s="5"/>
      <c r="AD71" s="20"/>
      <c r="AE71" s="20"/>
      <c r="AF71" s="5"/>
      <c r="AG71" s="5"/>
      <c r="AH71" s="20"/>
      <c r="AI71" s="20"/>
      <c r="AJ71" s="19"/>
      <c r="AK71" s="20"/>
      <c r="AL71" s="5"/>
      <c r="AM71" s="19"/>
      <c r="AN71" s="20"/>
      <c r="AO71" s="5"/>
      <c r="AP71" s="19"/>
      <c r="AQ71" s="20"/>
      <c r="AR71" s="5"/>
      <c r="AS71" s="19"/>
      <c r="AT71" s="20"/>
      <c r="AU71" s="5"/>
      <c r="AV71" s="19"/>
      <c r="AW71" s="20"/>
      <c r="AX71" s="5"/>
      <c r="AY71" s="19"/>
      <c r="AZ71" s="20"/>
      <c r="BA71" s="5"/>
      <c r="BB71" s="19"/>
      <c r="BC71" s="20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ht="12.75" customHeight="1">
      <c r="A72" s="19"/>
      <c r="B72" s="19"/>
      <c r="C72" s="19"/>
      <c r="D72" s="19"/>
      <c r="E72" s="19"/>
      <c r="F72" s="20"/>
      <c r="G72" s="5"/>
      <c r="H72" s="19"/>
      <c r="I72" s="20"/>
      <c r="J72" s="5"/>
      <c r="K72" s="5"/>
      <c r="L72" s="5"/>
      <c r="M72" s="20"/>
      <c r="N72" s="20"/>
      <c r="O72" s="19"/>
      <c r="P72" s="20"/>
      <c r="Q72" s="5"/>
      <c r="R72" s="19"/>
      <c r="S72" s="20"/>
      <c r="T72" s="5"/>
      <c r="U72" s="5"/>
      <c r="V72" s="5"/>
      <c r="W72" s="20"/>
      <c r="X72" s="20"/>
      <c r="Y72" s="19"/>
      <c r="Z72" s="20"/>
      <c r="AA72" s="5"/>
      <c r="AB72" s="5"/>
      <c r="AC72" s="5"/>
      <c r="AD72" s="20"/>
      <c r="AE72" s="20"/>
      <c r="AF72" s="5"/>
      <c r="AG72" s="5"/>
      <c r="AH72" s="20"/>
      <c r="AI72" s="20"/>
      <c r="AJ72" s="19"/>
      <c r="AK72" s="20"/>
      <c r="AL72" s="5"/>
      <c r="AM72" s="19"/>
      <c r="AN72" s="20"/>
      <c r="AO72" s="5"/>
      <c r="AP72" s="19"/>
      <c r="AQ72" s="20"/>
      <c r="AR72" s="5"/>
      <c r="AS72" s="19"/>
      <c r="AT72" s="20"/>
      <c r="AU72" s="5"/>
      <c r="AV72" s="19"/>
      <c r="AW72" s="20"/>
      <c r="AX72" s="5"/>
      <c r="AY72" s="19"/>
      <c r="AZ72" s="20"/>
      <c r="BA72" s="5"/>
      <c r="BB72" s="19"/>
      <c r="BC72" s="20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ht="12.75" customHeight="1">
      <c r="A73" s="19"/>
      <c r="B73" s="19"/>
      <c r="C73" s="19"/>
      <c r="D73" s="19"/>
      <c r="E73" s="19"/>
      <c r="F73" s="20"/>
      <c r="G73" s="5"/>
      <c r="H73" s="19"/>
      <c r="I73" s="20"/>
      <c r="J73" s="5"/>
      <c r="K73" s="5"/>
      <c r="L73" s="5"/>
      <c r="M73" s="20"/>
      <c r="N73" s="20"/>
      <c r="O73" s="19"/>
      <c r="P73" s="20"/>
      <c r="Q73" s="5"/>
      <c r="R73" s="19"/>
      <c r="S73" s="20"/>
      <c r="T73" s="5"/>
      <c r="U73" s="5"/>
      <c r="V73" s="5"/>
      <c r="W73" s="20"/>
      <c r="X73" s="20"/>
      <c r="Y73" s="19"/>
      <c r="Z73" s="20"/>
      <c r="AA73" s="5"/>
      <c r="AB73" s="5"/>
      <c r="AC73" s="5"/>
      <c r="AD73" s="20"/>
      <c r="AE73" s="20"/>
      <c r="AF73" s="5"/>
      <c r="AG73" s="5"/>
      <c r="AH73" s="20"/>
      <c r="AI73" s="20"/>
      <c r="AJ73" s="19"/>
      <c r="AK73" s="20"/>
      <c r="AL73" s="5"/>
      <c r="AM73" s="19"/>
      <c r="AN73" s="20"/>
      <c r="AO73" s="5"/>
      <c r="AP73" s="19"/>
      <c r="AQ73" s="20"/>
      <c r="AR73" s="5"/>
      <c r="AS73" s="19"/>
      <c r="AT73" s="20"/>
      <c r="AU73" s="5"/>
      <c r="AV73" s="19"/>
      <c r="AW73" s="20"/>
      <c r="AX73" s="5"/>
      <c r="AY73" s="19"/>
      <c r="AZ73" s="20"/>
      <c r="BA73" s="5"/>
      <c r="BB73" s="19"/>
      <c r="BC73" s="20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ht="12.75" customHeight="1">
      <c r="A74" s="19"/>
      <c r="B74" s="19"/>
      <c r="C74" s="19"/>
      <c r="D74" s="19"/>
      <c r="E74" s="19"/>
      <c r="F74" s="20"/>
      <c r="G74" s="5"/>
      <c r="H74" s="19"/>
      <c r="I74" s="20"/>
      <c r="J74" s="5"/>
      <c r="K74" s="5"/>
      <c r="L74" s="5"/>
      <c r="M74" s="20"/>
      <c r="N74" s="20"/>
      <c r="O74" s="19"/>
      <c r="P74" s="20"/>
      <c r="Q74" s="5"/>
      <c r="R74" s="19"/>
      <c r="S74" s="20"/>
      <c r="T74" s="5"/>
      <c r="U74" s="5"/>
      <c r="V74" s="5"/>
      <c r="W74" s="20"/>
      <c r="X74" s="20"/>
      <c r="Y74" s="19"/>
      <c r="Z74" s="20"/>
      <c r="AA74" s="5"/>
      <c r="AB74" s="5"/>
      <c r="AC74" s="5"/>
      <c r="AD74" s="20"/>
      <c r="AE74" s="20"/>
      <c r="AF74" s="5"/>
      <c r="AG74" s="5"/>
      <c r="AH74" s="20"/>
      <c r="AI74" s="20"/>
      <c r="AJ74" s="19"/>
      <c r="AK74" s="20"/>
      <c r="AL74" s="5"/>
      <c r="AM74" s="19"/>
      <c r="AN74" s="20"/>
      <c r="AO74" s="5"/>
      <c r="AP74" s="19"/>
      <c r="AQ74" s="20"/>
      <c r="AR74" s="5"/>
      <c r="AS74" s="19"/>
      <c r="AT74" s="20"/>
      <c r="AU74" s="5"/>
      <c r="AV74" s="19"/>
      <c r="AW74" s="20"/>
      <c r="AX74" s="5"/>
      <c r="AY74" s="19"/>
      <c r="AZ74" s="20"/>
      <c r="BA74" s="5"/>
      <c r="BB74" s="19"/>
      <c r="BC74" s="20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ht="12.75" customHeight="1">
      <c r="A75" s="19"/>
      <c r="B75" s="19"/>
      <c r="C75" s="19"/>
      <c r="D75" s="19"/>
      <c r="E75" s="19"/>
      <c r="F75" s="20"/>
      <c r="G75" s="5"/>
      <c r="H75" s="19"/>
      <c r="I75" s="20"/>
      <c r="J75" s="5"/>
      <c r="K75" s="5"/>
      <c r="L75" s="5"/>
      <c r="M75" s="20"/>
      <c r="N75" s="20"/>
      <c r="O75" s="19"/>
      <c r="P75" s="20"/>
      <c r="Q75" s="5"/>
      <c r="R75" s="19"/>
      <c r="S75" s="20"/>
      <c r="T75" s="5"/>
      <c r="U75" s="5"/>
      <c r="V75" s="5"/>
      <c r="W75" s="20"/>
      <c r="X75" s="20"/>
      <c r="Y75" s="19"/>
      <c r="Z75" s="20"/>
      <c r="AA75" s="5"/>
      <c r="AB75" s="5"/>
      <c r="AC75" s="5"/>
      <c r="AD75" s="20"/>
      <c r="AE75" s="20"/>
      <c r="AF75" s="5"/>
      <c r="AG75" s="5"/>
      <c r="AH75" s="20"/>
      <c r="AI75" s="20"/>
      <c r="AJ75" s="19"/>
      <c r="AK75" s="20"/>
      <c r="AL75" s="5"/>
      <c r="AM75" s="19"/>
      <c r="AN75" s="20"/>
      <c r="AO75" s="5"/>
      <c r="AP75" s="19"/>
      <c r="AQ75" s="20"/>
      <c r="AR75" s="5"/>
      <c r="AS75" s="19"/>
      <c r="AT75" s="20"/>
      <c r="AU75" s="5"/>
      <c r="AV75" s="19"/>
      <c r="AW75" s="20"/>
      <c r="AX75" s="5"/>
      <c r="AY75" s="19"/>
      <c r="AZ75" s="20"/>
      <c r="BA75" s="5"/>
      <c r="BB75" s="19"/>
      <c r="BC75" s="20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2.75" customHeight="1">
      <c r="A76" s="19"/>
      <c r="B76" s="19"/>
      <c r="C76" s="19"/>
      <c r="D76" s="19"/>
      <c r="E76" s="19"/>
      <c r="F76" s="20"/>
      <c r="G76" s="5"/>
      <c r="H76" s="19"/>
      <c r="I76" s="20"/>
      <c r="J76" s="5"/>
      <c r="K76" s="5"/>
      <c r="L76" s="5"/>
      <c r="M76" s="20"/>
      <c r="N76" s="20"/>
      <c r="O76" s="19"/>
      <c r="P76" s="20"/>
      <c r="Q76" s="5"/>
      <c r="R76" s="19"/>
      <c r="S76" s="20"/>
      <c r="T76" s="5"/>
      <c r="U76" s="5"/>
      <c r="V76" s="5"/>
      <c r="W76" s="20"/>
      <c r="X76" s="20"/>
      <c r="Y76" s="19"/>
      <c r="Z76" s="20"/>
      <c r="AA76" s="5"/>
      <c r="AB76" s="5"/>
      <c r="AC76" s="5"/>
      <c r="AD76" s="20"/>
      <c r="AE76" s="20"/>
      <c r="AF76" s="5"/>
      <c r="AG76" s="5"/>
      <c r="AH76" s="20"/>
      <c r="AI76" s="20"/>
      <c r="AJ76" s="19"/>
      <c r="AK76" s="20"/>
      <c r="AL76" s="5"/>
      <c r="AM76" s="19"/>
      <c r="AN76" s="20"/>
      <c r="AO76" s="5"/>
      <c r="AP76" s="19"/>
      <c r="AQ76" s="20"/>
      <c r="AR76" s="5"/>
      <c r="AS76" s="19"/>
      <c r="AT76" s="20"/>
      <c r="AU76" s="5"/>
      <c r="AV76" s="19"/>
      <c r="AW76" s="20"/>
      <c r="AX76" s="5"/>
      <c r="AY76" s="19"/>
      <c r="AZ76" s="20"/>
      <c r="BA76" s="5"/>
      <c r="BB76" s="19"/>
      <c r="BC76" s="20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ht="12.75" customHeight="1">
      <c r="A77" s="19"/>
      <c r="B77" s="19"/>
      <c r="C77" s="19"/>
      <c r="D77" s="19"/>
      <c r="E77" s="19"/>
      <c r="F77" s="20"/>
      <c r="G77" s="5"/>
      <c r="H77" s="19"/>
      <c r="I77" s="20"/>
      <c r="J77" s="5"/>
      <c r="K77" s="5"/>
      <c r="L77" s="5"/>
      <c r="M77" s="20"/>
      <c r="N77" s="20"/>
      <c r="O77" s="19"/>
      <c r="P77" s="20"/>
      <c r="Q77" s="5"/>
      <c r="R77" s="19"/>
      <c r="S77" s="20"/>
      <c r="T77" s="5"/>
      <c r="U77" s="5"/>
      <c r="V77" s="5"/>
      <c r="W77" s="20"/>
      <c r="X77" s="20"/>
      <c r="Y77" s="19"/>
      <c r="Z77" s="20"/>
      <c r="AA77" s="5"/>
      <c r="AB77" s="5"/>
      <c r="AC77" s="5"/>
      <c r="AD77" s="20"/>
      <c r="AE77" s="20"/>
      <c r="AF77" s="5"/>
      <c r="AG77" s="5"/>
      <c r="AH77" s="20"/>
      <c r="AI77" s="20"/>
      <c r="AJ77" s="19"/>
      <c r="AK77" s="20"/>
      <c r="AL77" s="5"/>
      <c r="AM77" s="19"/>
      <c r="AN77" s="20"/>
      <c r="AO77" s="5"/>
      <c r="AP77" s="19"/>
      <c r="AQ77" s="20"/>
      <c r="AR77" s="5"/>
      <c r="AS77" s="19"/>
      <c r="AT77" s="20"/>
      <c r="AU77" s="5"/>
      <c r="AV77" s="19"/>
      <c r="AW77" s="20"/>
      <c r="AX77" s="5"/>
      <c r="AY77" s="19"/>
      <c r="AZ77" s="20"/>
      <c r="BA77" s="5"/>
      <c r="BB77" s="19"/>
      <c r="BC77" s="20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12.75" customHeight="1">
      <c r="A78" s="19"/>
      <c r="B78" s="19"/>
      <c r="C78" s="19"/>
      <c r="D78" s="19"/>
      <c r="E78" s="19"/>
      <c r="F78" s="20"/>
      <c r="G78" s="5"/>
      <c r="H78" s="19"/>
      <c r="I78" s="20"/>
      <c r="J78" s="5"/>
      <c r="K78" s="5"/>
      <c r="L78" s="5"/>
      <c r="M78" s="20"/>
      <c r="N78" s="20"/>
      <c r="O78" s="19"/>
      <c r="P78" s="20"/>
      <c r="Q78" s="5"/>
      <c r="R78" s="19"/>
      <c r="S78" s="20"/>
      <c r="T78" s="5"/>
      <c r="U78" s="5"/>
      <c r="V78" s="5"/>
      <c r="W78" s="20"/>
      <c r="X78" s="20"/>
      <c r="Y78" s="19"/>
      <c r="Z78" s="20"/>
      <c r="AA78" s="5"/>
      <c r="AB78" s="5"/>
      <c r="AC78" s="5"/>
      <c r="AD78" s="20"/>
      <c r="AE78" s="20"/>
      <c r="AF78" s="5"/>
      <c r="AG78" s="5"/>
      <c r="AH78" s="20"/>
      <c r="AI78" s="20"/>
      <c r="AJ78" s="19"/>
      <c r="AK78" s="20"/>
      <c r="AL78" s="5"/>
      <c r="AM78" s="19"/>
      <c r="AN78" s="20"/>
      <c r="AO78" s="5"/>
      <c r="AP78" s="19"/>
      <c r="AQ78" s="20"/>
      <c r="AR78" s="5"/>
      <c r="AS78" s="19"/>
      <c r="AT78" s="20"/>
      <c r="AU78" s="5"/>
      <c r="AV78" s="19"/>
      <c r="AW78" s="20"/>
      <c r="AX78" s="5"/>
      <c r="AY78" s="19"/>
      <c r="AZ78" s="20"/>
      <c r="BA78" s="5"/>
      <c r="BB78" s="19"/>
      <c r="BC78" s="20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ht="12.75" customHeight="1">
      <c r="A79" s="19"/>
      <c r="B79" s="19"/>
      <c r="C79" s="19"/>
      <c r="D79" s="19"/>
      <c r="E79" s="19"/>
      <c r="F79" s="20"/>
      <c r="G79" s="5"/>
      <c r="H79" s="19"/>
      <c r="I79" s="20"/>
      <c r="J79" s="5"/>
      <c r="K79" s="5"/>
      <c r="L79" s="5"/>
      <c r="M79" s="20"/>
      <c r="N79" s="20"/>
      <c r="O79" s="19"/>
      <c r="P79" s="20"/>
      <c r="Q79" s="5"/>
      <c r="R79" s="19"/>
      <c r="S79" s="20"/>
      <c r="T79" s="5"/>
      <c r="U79" s="5"/>
      <c r="V79" s="5"/>
      <c r="W79" s="20"/>
      <c r="X79" s="20"/>
      <c r="Y79" s="19"/>
      <c r="Z79" s="20"/>
      <c r="AA79" s="5"/>
      <c r="AB79" s="5"/>
      <c r="AC79" s="5"/>
      <c r="AD79" s="20"/>
      <c r="AE79" s="20"/>
      <c r="AF79" s="5"/>
      <c r="AG79" s="5"/>
      <c r="AH79" s="20"/>
      <c r="AI79" s="20"/>
      <c r="AJ79" s="19"/>
      <c r="AK79" s="20"/>
      <c r="AL79" s="5"/>
      <c r="AM79" s="19"/>
      <c r="AN79" s="20"/>
      <c r="AO79" s="5"/>
      <c r="AP79" s="19"/>
      <c r="AQ79" s="20"/>
      <c r="AR79" s="5"/>
      <c r="AS79" s="19"/>
      <c r="AT79" s="20"/>
      <c r="AU79" s="5"/>
      <c r="AV79" s="19"/>
      <c r="AW79" s="20"/>
      <c r="AX79" s="5"/>
      <c r="AY79" s="19"/>
      <c r="AZ79" s="20"/>
      <c r="BA79" s="5"/>
      <c r="BB79" s="19"/>
      <c r="BC79" s="20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2.75" customHeight="1">
      <c r="A80" s="19"/>
      <c r="B80" s="19"/>
      <c r="C80" s="19"/>
      <c r="D80" s="19"/>
      <c r="E80" s="19"/>
      <c r="F80" s="20"/>
      <c r="G80" s="5"/>
      <c r="H80" s="19"/>
      <c r="I80" s="20"/>
      <c r="J80" s="5"/>
      <c r="K80" s="5"/>
      <c r="L80" s="5"/>
      <c r="M80" s="20"/>
      <c r="N80" s="20"/>
      <c r="O80" s="19"/>
      <c r="P80" s="20"/>
      <c r="Q80" s="5"/>
      <c r="R80" s="19"/>
      <c r="S80" s="20"/>
      <c r="T80" s="5"/>
      <c r="U80" s="5"/>
      <c r="V80" s="5"/>
      <c r="W80" s="20"/>
      <c r="X80" s="20"/>
      <c r="Y80" s="19"/>
      <c r="Z80" s="20"/>
      <c r="AA80" s="5"/>
      <c r="AB80" s="5"/>
      <c r="AC80" s="5"/>
      <c r="AD80" s="20"/>
      <c r="AE80" s="20"/>
      <c r="AF80" s="5"/>
      <c r="AG80" s="5"/>
      <c r="AH80" s="20"/>
      <c r="AI80" s="20"/>
      <c r="AJ80" s="19"/>
      <c r="AK80" s="20"/>
      <c r="AL80" s="5"/>
      <c r="AM80" s="19"/>
      <c r="AN80" s="20"/>
      <c r="AO80" s="5"/>
      <c r="AP80" s="19"/>
      <c r="AQ80" s="20"/>
      <c r="AR80" s="5"/>
      <c r="AS80" s="19"/>
      <c r="AT80" s="20"/>
      <c r="AU80" s="5"/>
      <c r="AV80" s="19"/>
      <c r="AW80" s="20"/>
      <c r="AX80" s="5"/>
      <c r="AY80" s="19"/>
      <c r="AZ80" s="20"/>
      <c r="BA80" s="5"/>
      <c r="BB80" s="19"/>
      <c r="BC80" s="20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ht="12.75" customHeight="1">
      <c r="A81" s="19"/>
      <c r="B81" s="19"/>
      <c r="C81" s="19"/>
      <c r="D81" s="19"/>
      <c r="E81" s="19"/>
      <c r="F81" s="20"/>
      <c r="G81" s="5"/>
      <c r="H81" s="19"/>
      <c r="I81" s="20"/>
      <c r="J81" s="5"/>
      <c r="K81" s="5"/>
      <c r="L81" s="5"/>
      <c r="M81" s="20"/>
      <c r="N81" s="20"/>
      <c r="O81" s="19"/>
      <c r="P81" s="20"/>
      <c r="Q81" s="5"/>
      <c r="R81" s="19"/>
      <c r="S81" s="20"/>
      <c r="T81" s="5"/>
      <c r="U81" s="5"/>
      <c r="V81" s="5"/>
      <c r="W81" s="20"/>
      <c r="X81" s="20"/>
      <c r="Y81" s="19"/>
      <c r="Z81" s="20"/>
      <c r="AA81" s="5"/>
      <c r="AB81" s="5"/>
      <c r="AC81" s="5"/>
      <c r="AD81" s="20"/>
      <c r="AE81" s="20"/>
      <c r="AF81" s="5"/>
      <c r="AG81" s="5"/>
      <c r="AH81" s="20"/>
      <c r="AI81" s="20"/>
      <c r="AJ81" s="19"/>
      <c r="AK81" s="20"/>
      <c r="AL81" s="5"/>
      <c r="AM81" s="19"/>
      <c r="AN81" s="20"/>
      <c r="AO81" s="5"/>
      <c r="AP81" s="19"/>
      <c r="AQ81" s="20"/>
      <c r="AR81" s="5"/>
      <c r="AS81" s="19"/>
      <c r="AT81" s="20"/>
      <c r="AU81" s="5"/>
      <c r="AV81" s="19"/>
      <c r="AW81" s="20"/>
      <c r="AX81" s="5"/>
      <c r="AY81" s="19"/>
      <c r="AZ81" s="20"/>
      <c r="BA81" s="5"/>
      <c r="BB81" s="19"/>
      <c r="BC81" s="20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ht="12.75" customHeight="1">
      <c r="A82" s="19"/>
      <c r="B82" s="19"/>
      <c r="C82" s="19"/>
      <c r="D82" s="19"/>
      <c r="E82" s="19"/>
      <c r="F82" s="20"/>
      <c r="G82" s="5"/>
      <c r="H82" s="19"/>
      <c r="I82" s="20"/>
      <c r="J82" s="5"/>
      <c r="K82" s="5"/>
      <c r="L82" s="5"/>
      <c r="M82" s="20"/>
      <c r="N82" s="20"/>
      <c r="O82" s="19"/>
      <c r="P82" s="20"/>
      <c r="Q82" s="5"/>
      <c r="R82" s="19"/>
      <c r="S82" s="20"/>
      <c r="T82" s="5"/>
      <c r="U82" s="5"/>
      <c r="V82" s="5"/>
      <c r="W82" s="20"/>
      <c r="X82" s="20"/>
      <c r="Y82" s="19"/>
      <c r="Z82" s="20"/>
      <c r="AA82" s="5"/>
      <c r="AB82" s="5"/>
      <c r="AC82" s="5"/>
      <c r="AD82" s="20"/>
      <c r="AE82" s="20"/>
      <c r="AF82" s="5"/>
      <c r="AG82" s="5"/>
      <c r="AH82" s="20"/>
      <c r="AI82" s="20"/>
      <c r="AJ82" s="19"/>
      <c r="AK82" s="20"/>
      <c r="AL82" s="5"/>
      <c r="AM82" s="19"/>
      <c r="AN82" s="20"/>
      <c r="AO82" s="5"/>
      <c r="AP82" s="19"/>
      <c r="AQ82" s="20"/>
      <c r="AR82" s="5"/>
      <c r="AS82" s="19"/>
      <c r="AT82" s="20"/>
      <c r="AU82" s="5"/>
      <c r="AV82" s="19"/>
      <c r="AW82" s="20"/>
      <c r="AX82" s="5"/>
      <c r="AY82" s="19"/>
      <c r="AZ82" s="20"/>
      <c r="BA82" s="5"/>
      <c r="BB82" s="19"/>
      <c r="BC82" s="20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ht="12.75" customHeight="1">
      <c r="A83" s="19"/>
      <c r="B83" s="19"/>
      <c r="C83" s="19"/>
      <c r="D83" s="19"/>
      <c r="E83" s="19"/>
      <c r="F83" s="20"/>
      <c r="G83" s="5"/>
      <c r="H83" s="19"/>
      <c r="I83" s="20"/>
      <c r="J83" s="5"/>
      <c r="K83" s="5"/>
      <c r="L83" s="5"/>
      <c r="M83" s="20"/>
      <c r="N83" s="20"/>
      <c r="O83" s="19"/>
      <c r="P83" s="20"/>
      <c r="Q83" s="5"/>
      <c r="R83" s="19"/>
      <c r="S83" s="20"/>
      <c r="T83" s="5"/>
      <c r="U83" s="5"/>
      <c r="V83" s="5"/>
      <c r="W83" s="20"/>
      <c r="X83" s="20"/>
      <c r="Y83" s="19"/>
      <c r="Z83" s="20"/>
      <c r="AA83" s="5"/>
      <c r="AB83" s="5"/>
      <c r="AC83" s="5"/>
      <c r="AD83" s="20"/>
      <c r="AE83" s="20"/>
      <c r="AF83" s="5"/>
      <c r="AG83" s="5"/>
      <c r="AH83" s="20"/>
      <c r="AI83" s="20"/>
      <c r="AJ83" s="19"/>
      <c r="AK83" s="20"/>
      <c r="AL83" s="5"/>
      <c r="AM83" s="19"/>
      <c r="AN83" s="20"/>
      <c r="AO83" s="5"/>
      <c r="AP83" s="19"/>
      <c r="AQ83" s="20"/>
      <c r="AR83" s="5"/>
      <c r="AS83" s="19"/>
      <c r="AT83" s="20"/>
      <c r="AU83" s="5"/>
      <c r="AV83" s="19"/>
      <c r="AW83" s="20"/>
      <c r="AX83" s="5"/>
      <c r="AY83" s="19"/>
      <c r="AZ83" s="20"/>
      <c r="BA83" s="5"/>
      <c r="BB83" s="19"/>
      <c r="BC83" s="20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ht="12.75" customHeight="1">
      <c r="A84" s="19"/>
      <c r="B84" s="19"/>
      <c r="C84" s="19"/>
      <c r="D84" s="19"/>
      <c r="E84" s="19"/>
      <c r="F84" s="20"/>
      <c r="G84" s="5"/>
      <c r="H84" s="19"/>
      <c r="I84" s="20"/>
      <c r="J84" s="5"/>
      <c r="K84" s="5"/>
      <c r="L84" s="5"/>
      <c r="M84" s="20"/>
      <c r="N84" s="20"/>
      <c r="O84" s="19"/>
      <c r="P84" s="20"/>
      <c r="Q84" s="5"/>
      <c r="R84" s="19"/>
      <c r="S84" s="20"/>
      <c r="T84" s="5"/>
      <c r="U84" s="5"/>
      <c r="V84" s="5"/>
      <c r="W84" s="20"/>
      <c r="X84" s="20"/>
      <c r="Y84" s="19"/>
      <c r="Z84" s="20"/>
      <c r="AA84" s="5"/>
      <c r="AB84" s="5"/>
      <c r="AC84" s="5"/>
      <c r="AD84" s="20"/>
      <c r="AE84" s="20"/>
      <c r="AF84" s="5"/>
      <c r="AG84" s="5"/>
      <c r="AH84" s="20"/>
      <c r="AI84" s="20"/>
      <c r="AJ84" s="19"/>
      <c r="AK84" s="20"/>
      <c r="AL84" s="5"/>
      <c r="AM84" s="19"/>
      <c r="AN84" s="20"/>
      <c r="AO84" s="5"/>
      <c r="AP84" s="19"/>
      <c r="AQ84" s="20"/>
      <c r="AR84" s="5"/>
      <c r="AS84" s="19"/>
      <c r="AT84" s="20"/>
      <c r="AU84" s="5"/>
      <c r="AV84" s="19"/>
      <c r="AW84" s="20"/>
      <c r="AX84" s="5"/>
      <c r="AY84" s="19"/>
      <c r="AZ84" s="20"/>
      <c r="BA84" s="5"/>
      <c r="BB84" s="19"/>
      <c r="BC84" s="20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ht="12.75" customHeight="1">
      <c r="A85" s="19"/>
      <c r="B85" s="19"/>
      <c r="C85" s="19"/>
      <c r="D85" s="19"/>
      <c r="E85" s="19"/>
      <c r="F85" s="20"/>
      <c r="G85" s="5"/>
      <c r="H85" s="19"/>
      <c r="I85" s="20"/>
      <c r="J85" s="5"/>
      <c r="K85" s="5"/>
      <c r="L85" s="5"/>
      <c r="M85" s="20"/>
      <c r="N85" s="20"/>
      <c r="O85" s="19"/>
      <c r="P85" s="20"/>
      <c r="Q85" s="5"/>
      <c r="R85" s="19"/>
      <c r="S85" s="20"/>
      <c r="T85" s="5"/>
      <c r="U85" s="5"/>
      <c r="V85" s="5"/>
      <c r="W85" s="20"/>
      <c r="X85" s="20"/>
      <c r="Y85" s="19"/>
      <c r="Z85" s="20"/>
      <c r="AA85" s="5"/>
      <c r="AB85" s="5"/>
      <c r="AC85" s="5"/>
      <c r="AD85" s="20"/>
      <c r="AE85" s="20"/>
      <c r="AF85" s="5"/>
      <c r="AG85" s="5"/>
      <c r="AH85" s="20"/>
      <c r="AI85" s="20"/>
      <c r="AJ85" s="19"/>
      <c r="AK85" s="20"/>
      <c r="AL85" s="5"/>
      <c r="AM85" s="19"/>
      <c r="AN85" s="20"/>
      <c r="AO85" s="5"/>
      <c r="AP85" s="19"/>
      <c r="AQ85" s="20"/>
      <c r="AR85" s="5"/>
      <c r="AS85" s="19"/>
      <c r="AT85" s="20"/>
      <c r="AU85" s="5"/>
      <c r="AV85" s="19"/>
      <c r="AW85" s="20"/>
      <c r="AX85" s="5"/>
      <c r="AY85" s="19"/>
      <c r="AZ85" s="20"/>
      <c r="BA85" s="5"/>
      <c r="BB85" s="19"/>
      <c r="BC85" s="20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ht="12.75" customHeight="1">
      <c r="A86" s="19"/>
      <c r="B86" s="19"/>
      <c r="C86" s="19"/>
      <c r="D86" s="19"/>
      <c r="E86" s="19"/>
      <c r="F86" s="20"/>
      <c r="G86" s="5"/>
      <c r="H86" s="19"/>
      <c r="I86" s="20"/>
      <c r="J86" s="5"/>
      <c r="K86" s="5"/>
      <c r="L86" s="5"/>
      <c r="M86" s="20"/>
      <c r="N86" s="20"/>
      <c r="O86" s="19"/>
      <c r="P86" s="20"/>
      <c r="Q86" s="5"/>
      <c r="R86" s="19"/>
      <c r="S86" s="20"/>
      <c r="T86" s="5"/>
      <c r="U86" s="5"/>
      <c r="V86" s="5"/>
      <c r="W86" s="20"/>
      <c r="X86" s="20"/>
      <c r="Y86" s="19"/>
      <c r="Z86" s="20"/>
      <c r="AA86" s="5"/>
      <c r="AB86" s="5"/>
      <c r="AC86" s="5"/>
      <c r="AD86" s="20"/>
      <c r="AE86" s="20"/>
      <c r="AF86" s="5"/>
      <c r="AG86" s="5"/>
      <c r="AH86" s="20"/>
      <c r="AI86" s="20"/>
      <c r="AJ86" s="19"/>
      <c r="AK86" s="20"/>
      <c r="AL86" s="5"/>
      <c r="AM86" s="19"/>
      <c r="AN86" s="20"/>
      <c r="AO86" s="5"/>
      <c r="AP86" s="19"/>
      <c r="AQ86" s="20"/>
      <c r="AR86" s="5"/>
      <c r="AS86" s="19"/>
      <c r="AT86" s="20"/>
      <c r="AU86" s="5"/>
      <c r="AV86" s="19"/>
      <c r="AW86" s="20"/>
      <c r="AX86" s="5"/>
      <c r="AY86" s="19"/>
      <c r="AZ86" s="20"/>
      <c r="BA86" s="5"/>
      <c r="BB86" s="19"/>
      <c r="BC86" s="20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ht="12.75" customHeight="1">
      <c r="A87" s="19"/>
      <c r="B87" s="19"/>
      <c r="C87" s="19"/>
      <c r="D87" s="19"/>
      <c r="E87" s="19"/>
      <c r="F87" s="20"/>
      <c r="G87" s="5"/>
      <c r="H87" s="19"/>
      <c r="I87" s="20"/>
      <c r="J87" s="5"/>
      <c r="K87" s="5"/>
      <c r="L87" s="5"/>
      <c r="M87" s="20"/>
      <c r="N87" s="20"/>
      <c r="O87" s="19"/>
      <c r="P87" s="20"/>
      <c r="Q87" s="5"/>
      <c r="R87" s="19"/>
      <c r="S87" s="20"/>
      <c r="T87" s="5"/>
      <c r="U87" s="5"/>
      <c r="V87" s="5"/>
      <c r="W87" s="20"/>
      <c r="X87" s="20"/>
      <c r="Y87" s="19"/>
      <c r="Z87" s="20"/>
      <c r="AA87" s="5"/>
      <c r="AB87" s="5"/>
      <c r="AC87" s="5"/>
      <c r="AD87" s="20"/>
      <c r="AE87" s="20"/>
      <c r="AF87" s="5"/>
      <c r="AG87" s="5"/>
      <c r="AH87" s="20"/>
      <c r="AI87" s="20"/>
      <c r="AJ87" s="19"/>
      <c r="AK87" s="20"/>
      <c r="AL87" s="5"/>
      <c r="AM87" s="19"/>
      <c r="AN87" s="20"/>
      <c r="AO87" s="5"/>
      <c r="AP87" s="19"/>
      <c r="AQ87" s="20"/>
      <c r="AR87" s="5"/>
      <c r="AS87" s="19"/>
      <c r="AT87" s="20"/>
      <c r="AU87" s="5"/>
      <c r="AV87" s="19"/>
      <c r="AW87" s="20"/>
      <c r="AX87" s="5"/>
      <c r="AY87" s="19"/>
      <c r="AZ87" s="20"/>
      <c r="BA87" s="5"/>
      <c r="BB87" s="19"/>
      <c r="BC87" s="20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ht="12.75" customHeight="1">
      <c r="A88" s="19"/>
      <c r="B88" s="19"/>
      <c r="C88" s="19"/>
      <c r="D88" s="19"/>
      <c r="E88" s="19"/>
      <c r="F88" s="20"/>
      <c r="G88" s="5"/>
      <c r="H88" s="19"/>
      <c r="I88" s="20"/>
      <c r="J88" s="5"/>
      <c r="K88" s="5"/>
      <c r="L88" s="5"/>
      <c r="M88" s="20"/>
      <c r="N88" s="20"/>
      <c r="O88" s="19"/>
      <c r="P88" s="20"/>
      <c r="Q88" s="5"/>
      <c r="R88" s="19"/>
      <c r="S88" s="20"/>
      <c r="T88" s="5"/>
      <c r="U88" s="5"/>
      <c r="V88" s="5"/>
      <c r="W88" s="20"/>
      <c r="X88" s="20"/>
      <c r="Y88" s="19"/>
      <c r="Z88" s="20"/>
      <c r="AA88" s="5"/>
      <c r="AB88" s="5"/>
      <c r="AC88" s="5"/>
      <c r="AD88" s="20"/>
      <c r="AE88" s="20"/>
      <c r="AF88" s="5"/>
      <c r="AG88" s="5"/>
      <c r="AH88" s="20"/>
      <c r="AI88" s="20"/>
      <c r="AJ88" s="19"/>
      <c r="AK88" s="20"/>
      <c r="AL88" s="5"/>
      <c r="AM88" s="19"/>
      <c r="AN88" s="20"/>
      <c r="AO88" s="5"/>
      <c r="AP88" s="19"/>
      <c r="AQ88" s="20"/>
      <c r="AR88" s="5"/>
      <c r="AS88" s="19"/>
      <c r="AT88" s="20"/>
      <c r="AU88" s="5"/>
      <c r="AV88" s="19"/>
      <c r="AW88" s="20"/>
      <c r="AX88" s="5"/>
      <c r="AY88" s="19"/>
      <c r="AZ88" s="20"/>
      <c r="BA88" s="5"/>
      <c r="BB88" s="19"/>
      <c r="BC88" s="20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ht="12.75" customHeight="1">
      <c r="A89" s="19"/>
      <c r="B89" s="19"/>
      <c r="C89" s="19"/>
      <c r="D89" s="19"/>
      <c r="E89" s="19"/>
      <c r="F89" s="20"/>
      <c r="G89" s="5"/>
      <c r="H89" s="19"/>
      <c r="I89" s="20"/>
      <c r="J89" s="5"/>
      <c r="K89" s="5"/>
      <c r="L89" s="5"/>
      <c r="M89" s="20"/>
      <c r="N89" s="20"/>
      <c r="O89" s="19"/>
      <c r="P89" s="20"/>
      <c r="Q89" s="5"/>
      <c r="R89" s="19"/>
      <c r="S89" s="20"/>
      <c r="T89" s="5"/>
      <c r="U89" s="5"/>
      <c r="V89" s="5"/>
      <c r="W89" s="20"/>
      <c r="X89" s="20"/>
      <c r="Y89" s="19"/>
      <c r="Z89" s="20"/>
      <c r="AA89" s="5"/>
      <c r="AB89" s="5"/>
      <c r="AC89" s="5"/>
      <c r="AD89" s="20"/>
      <c r="AE89" s="20"/>
      <c r="AF89" s="5"/>
      <c r="AG89" s="5"/>
      <c r="AH89" s="20"/>
      <c r="AI89" s="20"/>
      <c r="AJ89" s="19"/>
      <c r="AK89" s="20"/>
      <c r="AL89" s="5"/>
      <c r="AM89" s="19"/>
      <c r="AN89" s="20"/>
      <c r="AO89" s="5"/>
      <c r="AP89" s="19"/>
      <c r="AQ89" s="20"/>
      <c r="AR89" s="5"/>
      <c r="AS89" s="19"/>
      <c r="AT89" s="20"/>
      <c r="AU89" s="5"/>
      <c r="AV89" s="19"/>
      <c r="AW89" s="20"/>
      <c r="AX89" s="5"/>
      <c r="AY89" s="19"/>
      <c r="AZ89" s="20"/>
      <c r="BA89" s="5"/>
      <c r="BB89" s="19"/>
      <c r="BC89" s="20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ht="12.75" customHeight="1">
      <c r="A90" s="19"/>
      <c r="B90" s="19"/>
      <c r="C90" s="19"/>
      <c r="D90" s="19"/>
      <c r="E90" s="19"/>
      <c r="F90" s="20"/>
      <c r="G90" s="5"/>
      <c r="H90" s="19"/>
      <c r="I90" s="20"/>
      <c r="J90" s="5"/>
      <c r="K90" s="5"/>
      <c r="L90" s="5"/>
      <c r="M90" s="20"/>
      <c r="N90" s="20"/>
      <c r="O90" s="19"/>
      <c r="P90" s="20"/>
      <c r="Q90" s="5"/>
      <c r="R90" s="19"/>
      <c r="S90" s="20"/>
      <c r="T90" s="5"/>
      <c r="U90" s="5"/>
      <c r="V90" s="5"/>
      <c r="W90" s="20"/>
      <c r="X90" s="20"/>
      <c r="Y90" s="19"/>
      <c r="Z90" s="20"/>
      <c r="AA90" s="5"/>
      <c r="AB90" s="5"/>
      <c r="AC90" s="5"/>
      <c r="AD90" s="20"/>
      <c r="AE90" s="20"/>
      <c r="AF90" s="5"/>
      <c r="AG90" s="5"/>
      <c r="AH90" s="20"/>
      <c r="AI90" s="20"/>
      <c r="AJ90" s="19"/>
      <c r="AK90" s="20"/>
      <c r="AL90" s="5"/>
      <c r="AM90" s="19"/>
      <c r="AN90" s="20"/>
      <c r="AO90" s="5"/>
      <c r="AP90" s="19"/>
      <c r="AQ90" s="20"/>
      <c r="AR90" s="5"/>
      <c r="AS90" s="19"/>
      <c r="AT90" s="20"/>
      <c r="AU90" s="5"/>
      <c r="AV90" s="19"/>
      <c r="AW90" s="20"/>
      <c r="AX90" s="5"/>
      <c r="AY90" s="19"/>
      <c r="AZ90" s="20"/>
      <c r="BA90" s="5"/>
      <c r="BB90" s="19"/>
      <c r="BC90" s="20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ht="12.75" customHeight="1">
      <c r="A91" s="19"/>
      <c r="B91" s="19"/>
      <c r="C91" s="19"/>
      <c r="D91" s="19"/>
      <c r="E91" s="19"/>
      <c r="F91" s="20"/>
      <c r="G91" s="5"/>
      <c r="H91" s="19"/>
      <c r="I91" s="20"/>
      <c r="J91" s="5"/>
      <c r="K91" s="5"/>
      <c r="L91" s="5"/>
      <c r="M91" s="20"/>
      <c r="N91" s="20"/>
      <c r="O91" s="19"/>
      <c r="P91" s="20"/>
      <c r="Q91" s="5"/>
      <c r="R91" s="19"/>
      <c r="S91" s="20"/>
      <c r="T91" s="5"/>
      <c r="U91" s="5"/>
      <c r="V91" s="5"/>
      <c r="W91" s="20"/>
      <c r="X91" s="20"/>
      <c r="Y91" s="19"/>
      <c r="Z91" s="20"/>
      <c r="AA91" s="5"/>
      <c r="AB91" s="5"/>
      <c r="AC91" s="5"/>
      <c r="AD91" s="20"/>
      <c r="AE91" s="20"/>
      <c r="AF91" s="5"/>
      <c r="AG91" s="5"/>
      <c r="AH91" s="20"/>
      <c r="AI91" s="20"/>
      <c r="AJ91" s="19"/>
      <c r="AK91" s="20"/>
      <c r="AL91" s="5"/>
      <c r="AM91" s="19"/>
      <c r="AN91" s="20"/>
      <c r="AO91" s="5"/>
      <c r="AP91" s="19"/>
      <c r="AQ91" s="20"/>
      <c r="AR91" s="5"/>
      <c r="AS91" s="19"/>
      <c r="AT91" s="20"/>
      <c r="AU91" s="5"/>
      <c r="AV91" s="19"/>
      <c r="AW91" s="20"/>
      <c r="AX91" s="5"/>
      <c r="AY91" s="19"/>
      <c r="AZ91" s="20"/>
      <c r="BA91" s="5"/>
      <c r="BB91" s="19"/>
      <c r="BC91" s="20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ht="12.75" customHeight="1">
      <c r="A92" s="19"/>
      <c r="B92" s="19"/>
      <c r="C92" s="19"/>
      <c r="D92" s="19"/>
      <c r="E92" s="19"/>
      <c r="F92" s="20"/>
      <c r="G92" s="5"/>
      <c r="H92" s="19"/>
      <c r="I92" s="20"/>
      <c r="J92" s="5"/>
      <c r="K92" s="5"/>
      <c r="L92" s="5"/>
      <c r="M92" s="20"/>
      <c r="N92" s="20"/>
      <c r="O92" s="19"/>
      <c r="P92" s="20"/>
      <c r="Q92" s="5"/>
      <c r="R92" s="19"/>
      <c r="S92" s="20"/>
      <c r="T92" s="5"/>
      <c r="U92" s="5"/>
      <c r="V92" s="5"/>
      <c r="W92" s="20"/>
      <c r="X92" s="20"/>
      <c r="Y92" s="19"/>
      <c r="Z92" s="20"/>
      <c r="AA92" s="5"/>
      <c r="AB92" s="5"/>
      <c r="AC92" s="5"/>
      <c r="AD92" s="20"/>
      <c r="AE92" s="20"/>
      <c r="AF92" s="5"/>
      <c r="AG92" s="5"/>
      <c r="AH92" s="20"/>
      <c r="AI92" s="20"/>
      <c r="AJ92" s="19"/>
      <c r="AK92" s="20"/>
      <c r="AL92" s="5"/>
      <c r="AM92" s="19"/>
      <c r="AN92" s="20"/>
      <c r="AO92" s="5"/>
      <c r="AP92" s="19"/>
      <c r="AQ92" s="20"/>
      <c r="AR92" s="5"/>
      <c r="AS92" s="19"/>
      <c r="AT92" s="20"/>
      <c r="AU92" s="5"/>
      <c r="AV92" s="19"/>
      <c r="AW92" s="20"/>
      <c r="AX92" s="5"/>
      <c r="AY92" s="19"/>
      <c r="AZ92" s="20"/>
      <c r="BA92" s="5"/>
      <c r="BB92" s="19"/>
      <c r="BC92" s="20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ht="12.75" customHeight="1">
      <c r="A93" s="19"/>
      <c r="B93" s="19"/>
      <c r="C93" s="19"/>
      <c r="D93" s="19"/>
      <c r="E93" s="19"/>
      <c r="F93" s="20"/>
      <c r="G93" s="5"/>
      <c r="H93" s="19"/>
      <c r="I93" s="20"/>
      <c r="J93" s="5"/>
      <c r="K93" s="5"/>
      <c r="L93" s="5"/>
      <c r="M93" s="20"/>
      <c r="N93" s="20"/>
      <c r="O93" s="19"/>
      <c r="P93" s="20"/>
      <c r="Q93" s="5"/>
      <c r="R93" s="19"/>
      <c r="S93" s="20"/>
      <c r="T93" s="5"/>
      <c r="U93" s="5"/>
      <c r="V93" s="5"/>
      <c r="W93" s="20"/>
      <c r="X93" s="20"/>
      <c r="Y93" s="19"/>
      <c r="Z93" s="20"/>
      <c r="AA93" s="5"/>
      <c r="AB93" s="5"/>
      <c r="AC93" s="5"/>
      <c r="AD93" s="20"/>
      <c r="AE93" s="20"/>
      <c r="AF93" s="5"/>
      <c r="AG93" s="5"/>
      <c r="AH93" s="20"/>
      <c r="AI93" s="20"/>
      <c r="AJ93" s="19"/>
      <c r="AK93" s="20"/>
      <c r="AL93" s="5"/>
      <c r="AM93" s="19"/>
      <c r="AN93" s="20"/>
      <c r="AO93" s="5"/>
      <c r="AP93" s="19"/>
      <c r="AQ93" s="20"/>
      <c r="AR93" s="5"/>
      <c r="AS93" s="19"/>
      <c r="AT93" s="20"/>
      <c r="AU93" s="5"/>
      <c r="AV93" s="19"/>
      <c r="AW93" s="20"/>
      <c r="AX93" s="5"/>
      <c r="AY93" s="19"/>
      <c r="AZ93" s="20"/>
      <c r="BA93" s="5"/>
      <c r="BB93" s="19"/>
      <c r="BC93" s="20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ht="12.75" customHeight="1">
      <c r="A94" s="19"/>
      <c r="B94" s="19"/>
      <c r="C94" s="19"/>
      <c r="D94" s="19"/>
      <c r="E94" s="19"/>
      <c r="F94" s="20"/>
      <c r="G94" s="5"/>
      <c r="H94" s="19"/>
      <c r="I94" s="20"/>
      <c r="J94" s="5"/>
      <c r="K94" s="5"/>
      <c r="L94" s="5"/>
      <c r="M94" s="20"/>
      <c r="N94" s="20"/>
      <c r="O94" s="19"/>
      <c r="P94" s="20"/>
      <c r="Q94" s="5"/>
      <c r="R94" s="19"/>
      <c r="S94" s="20"/>
      <c r="T94" s="5"/>
      <c r="U94" s="5"/>
      <c r="V94" s="5"/>
      <c r="W94" s="20"/>
      <c r="X94" s="20"/>
      <c r="Y94" s="19"/>
      <c r="Z94" s="20"/>
      <c r="AA94" s="5"/>
      <c r="AB94" s="5"/>
      <c r="AC94" s="5"/>
      <c r="AD94" s="20"/>
      <c r="AE94" s="20"/>
      <c r="AF94" s="5"/>
      <c r="AG94" s="5"/>
      <c r="AH94" s="20"/>
      <c r="AI94" s="20"/>
      <c r="AJ94" s="19"/>
      <c r="AK94" s="20"/>
      <c r="AL94" s="5"/>
      <c r="AM94" s="19"/>
      <c r="AN94" s="20"/>
      <c r="AO94" s="5"/>
      <c r="AP94" s="19"/>
      <c r="AQ94" s="20"/>
      <c r="AR94" s="5"/>
      <c r="AS94" s="19"/>
      <c r="AT94" s="20"/>
      <c r="AU94" s="5"/>
      <c r="AV94" s="19"/>
      <c r="AW94" s="20"/>
      <c r="AX94" s="5"/>
      <c r="AY94" s="19"/>
      <c r="AZ94" s="20"/>
      <c r="BA94" s="5"/>
      <c r="BB94" s="19"/>
      <c r="BC94" s="20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ht="12.75" customHeight="1">
      <c r="A95" s="19"/>
      <c r="B95" s="19"/>
      <c r="C95" s="19"/>
      <c r="D95" s="19"/>
      <c r="E95" s="19"/>
      <c r="F95" s="20"/>
      <c r="G95" s="5"/>
      <c r="H95" s="19"/>
      <c r="I95" s="20"/>
      <c r="J95" s="5"/>
      <c r="K95" s="5"/>
      <c r="L95" s="5"/>
      <c r="M95" s="20"/>
      <c r="N95" s="20"/>
      <c r="O95" s="19"/>
      <c r="P95" s="20"/>
      <c r="Q95" s="5"/>
      <c r="R95" s="19"/>
      <c r="S95" s="20"/>
      <c r="T95" s="5"/>
      <c r="U95" s="5"/>
      <c r="V95" s="5"/>
      <c r="W95" s="20"/>
      <c r="X95" s="20"/>
      <c r="Y95" s="19"/>
      <c r="Z95" s="20"/>
      <c r="AA95" s="5"/>
      <c r="AB95" s="5"/>
      <c r="AC95" s="5"/>
      <c r="AD95" s="20"/>
      <c r="AE95" s="20"/>
      <c r="AF95" s="5"/>
      <c r="AG95" s="5"/>
      <c r="AH95" s="20"/>
      <c r="AI95" s="20"/>
      <c r="AJ95" s="19"/>
      <c r="AK95" s="20"/>
      <c r="AL95" s="5"/>
      <c r="AM95" s="19"/>
      <c r="AN95" s="20"/>
      <c r="AO95" s="5"/>
      <c r="AP95" s="19"/>
      <c r="AQ95" s="20"/>
      <c r="AR95" s="5"/>
      <c r="AS95" s="19"/>
      <c r="AT95" s="20"/>
      <c r="AU95" s="5"/>
      <c r="AV95" s="19"/>
      <c r="AW95" s="20"/>
      <c r="AX95" s="5"/>
      <c r="AY95" s="19"/>
      <c r="AZ95" s="20"/>
      <c r="BA95" s="5"/>
      <c r="BB95" s="19"/>
      <c r="BC95" s="20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ht="12.75" customHeight="1">
      <c r="A96" s="19"/>
      <c r="B96" s="19"/>
      <c r="C96" s="19"/>
      <c r="D96" s="19"/>
      <c r="E96" s="19"/>
      <c r="F96" s="20"/>
      <c r="G96" s="5"/>
      <c r="H96" s="19"/>
      <c r="I96" s="20"/>
      <c r="J96" s="5"/>
      <c r="K96" s="5"/>
      <c r="L96" s="5"/>
      <c r="M96" s="20"/>
      <c r="N96" s="20"/>
      <c r="O96" s="19"/>
      <c r="P96" s="20"/>
      <c r="Q96" s="5"/>
      <c r="R96" s="19"/>
      <c r="S96" s="20"/>
      <c r="T96" s="5"/>
      <c r="U96" s="5"/>
      <c r="V96" s="5"/>
      <c r="W96" s="20"/>
      <c r="X96" s="20"/>
      <c r="Y96" s="19"/>
      <c r="Z96" s="20"/>
      <c r="AA96" s="5"/>
      <c r="AB96" s="5"/>
      <c r="AC96" s="5"/>
      <c r="AD96" s="20"/>
      <c r="AE96" s="20"/>
      <c r="AF96" s="5"/>
      <c r="AG96" s="5"/>
      <c r="AH96" s="20"/>
      <c r="AI96" s="20"/>
      <c r="AJ96" s="19"/>
      <c r="AK96" s="20"/>
      <c r="AL96" s="5"/>
      <c r="AM96" s="19"/>
      <c r="AN96" s="20"/>
      <c r="AO96" s="5"/>
      <c r="AP96" s="19"/>
      <c r="AQ96" s="20"/>
      <c r="AR96" s="5"/>
      <c r="AS96" s="19"/>
      <c r="AT96" s="20"/>
      <c r="AU96" s="5"/>
      <c r="AV96" s="19"/>
      <c r="AW96" s="20"/>
      <c r="AX96" s="5"/>
      <c r="AY96" s="19"/>
      <c r="AZ96" s="20"/>
      <c r="BA96" s="5"/>
      <c r="BB96" s="19"/>
      <c r="BC96" s="20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ht="12.75" customHeight="1">
      <c r="A97" s="19"/>
      <c r="B97" s="19"/>
      <c r="C97" s="19"/>
      <c r="D97" s="19"/>
      <c r="E97" s="19"/>
      <c r="F97" s="20"/>
      <c r="G97" s="5"/>
      <c r="H97" s="19"/>
      <c r="I97" s="20"/>
      <c r="J97" s="5"/>
      <c r="K97" s="5"/>
      <c r="L97" s="5"/>
      <c r="M97" s="20"/>
      <c r="N97" s="20"/>
      <c r="O97" s="19"/>
      <c r="P97" s="20"/>
      <c r="Q97" s="5"/>
      <c r="R97" s="19"/>
      <c r="S97" s="20"/>
      <c r="T97" s="5"/>
      <c r="U97" s="5"/>
      <c r="V97" s="5"/>
      <c r="W97" s="20"/>
      <c r="X97" s="20"/>
      <c r="Y97" s="19"/>
      <c r="Z97" s="20"/>
      <c r="AA97" s="5"/>
      <c r="AB97" s="5"/>
      <c r="AC97" s="5"/>
      <c r="AD97" s="20"/>
      <c r="AE97" s="20"/>
      <c r="AF97" s="5"/>
      <c r="AG97" s="5"/>
      <c r="AH97" s="20"/>
      <c r="AI97" s="20"/>
      <c r="AJ97" s="19"/>
      <c r="AK97" s="20"/>
      <c r="AL97" s="5"/>
      <c r="AM97" s="19"/>
      <c r="AN97" s="20"/>
      <c r="AO97" s="5"/>
      <c r="AP97" s="19"/>
      <c r="AQ97" s="20"/>
      <c r="AR97" s="5"/>
      <c r="AS97" s="19"/>
      <c r="AT97" s="20"/>
      <c r="AU97" s="5"/>
      <c r="AV97" s="19"/>
      <c r="AW97" s="20"/>
      <c r="AX97" s="5"/>
      <c r="AY97" s="19"/>
      <c r="AZ97" s="20"/>
      <c r="BA97" s="5"/>
      <c r="BB97" s="19"/>
      <c r="BC97" s="20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ht="12.75" customHeight="1">
      <c r="A98" s="19"/>
      <c r="B98" s="19"/>
      <c r="C98" s="19"/>
      <c r="D98" s="19"/>
      <c r="E98" s="19"/>
      <c r="F98" s="20"/>
      <c r="G98" s="5"/>
      <c r="H98" s="19"/>
      <c r="I98" s="20"/>
      <c r="J98" s="5"/>
      <c r="K98" s="5"/>
      <c r="L98" s="5"/>
      <c r="M98" s="20"/>
      <c r="N98" s="20"/>
      <c r="O98" s="19"/>
      <c r="P98" s="20"/>
      <c r="Q98" s="5"/>
      <c r="R98" s="19"/>
      <c r="S98" s="20"/>
      <c r="T98" s="5"/>
      <c r="U98" s="5"/>
      <c r="V98" s="5"/>
      <c r="W98" s="20"/>
      <c r="X98" s="20"/>
      <c r="Y98" s="19"/>
      <c r="Z98" s="20"/>
      <c r="AA98" s="5"/>
      <c r="AB98" s="5"/>
      <c r="AC98" s="5"/>
      <c r="AD98" s="20"/>
      <c r="AE98" s="20"/>
      <c r="AF98" s="5"/>
      <c r="AG98" s="5"/>
      <c r="AH98" s="20"/>
      <c r="AI98" s="20"/>
      <c r="AJ98" s="19"/>
      <c r="AK98" s="20"/>
      <c r="AL98" s="5"/>
      <c r="AM98" s="19"/>
      <c r="AN98" s="20"/>
      <c r="AO98" s="5"/>
      <c r="AP98" s="19"/>
      <c r="AQ98" s="20"/>
      <c r="AR98" s="5"/>
      <c r="AS98" s="19"/>
      <c r="AT98" s="20"/>
      <c r="AU98" s="5"/>
      <c r="AV98" s="19"/>
      <c r="AW98" s="20"/>
      <c r="AX98" s="5"/>
      <c r="AY98" s="19"/>
      <c r="AZ98" s="20"/>
      <c r="BA98" s="5"/>
      <c r="BB98" s="19"/>
      <c r="BC98" s="20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ht="12.75" customHeight="1">
      <c r="A99" s="19"/>
      <c r="B99" s="19"/>
      <c r="C99" s="19"/>
      <c r="D99" s="19"/>
      <c r="E99" s="19"/>
      <c r="F99" s="20"/>
      <c r="G99" s="5"/>
      <c r="H99" s="19"/>
      <c r="I99" s="20"/>
      <c r="J99" s="5"/>
      <c r="K99" s="5"/>
      <c r="L99" s="5"/>
      <c r="M99" s="20"/>
      <c r="N99" s="20"/>
      <c r="O99" s="19"/>
      <c r="P99" s="20"/>
      <c r="Q99" s="5"/>
      <c r="R99" s="19"/>
      <c r="S99" s="20"/>
      <c r="T99" s="5"/>
      <c r="U99" s="5"/>
      <c r="V99" s="5"/>
      <c r="W99" s="20"/>
      <c r="X99" s="20"/>
      <c r="Y99" s="19"/>
      <c r="Z99" s="20"/>
      <c r="AA99" s="5"/>
      <c r="AB99" s="5"/>
      <c r="AC99" s="5"/>
      <c r="AD99" s="20"/>
      <c r="AE99" s="20"/>
      <c r="AF99" s="5"/>
      <c r="AG99" s="5"/>
      <c r="AH99" s="20"/>
      <c r="AI99" s="20"/>
      <c r="AJ99" s="19"/>
      <c r="AK99" s="20"/>
      <c r="AL99" s="5"/>
      <c r="AM99" s="19"/>
      <c r="AN99" s="20"/>
      <c r="AO99" s="5"/>
      <c r="AP99" s="19"/>
      <c r="AQ99" s="20"/>
      <c r="AR99" s="5"/>
      <c r="AS99" s="19"/>
      <c r="AT99" s="20"/>
      <c r="AU99" s="5"/>
      <c r="AV99" s="19"/>
      <c r="AW99" s="20"/>
      <c r="AX99" s="5"/>
      <c r="AY99" s="19"/>
      <c r="AZ99" s="20"/>
      <c r="BA99" s="5"/>
      <c r="BB99" s="19"/>
      <c r="BC99" s="20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ht="12.75" customHeight="1">
      <c r="A100" s="19"/>
      <c r="B100" s="19"/>
      <c r="C100" s="19"/>
      <c r="D100" s="19"/>
      <c r="E100" s="19"/>
      <c r="F100" s="20"/>
      <c r="G100" s="5"/>
      <c r="H100" s="19"/>
      <c r="I100" s="20"/>
      <c r="J100" s="5"/>
      <c r="K100" s="5"/>
      <c r="L100" s="5"/>
      <c r="M100" s="20"/>
      <c r="N100" s="20"/>
      <c r="O100" s="19"/>
      <c r="P100" s="20"/>
      <c r="Q100" s="5"/>
      <c r="R100" s="19"/>
      <c r="S100" s="20"/>
      <c r="T100" s="5"/>
      <c r="U100" s="5"/>
      <c r="V100" s="5"/>
      <c r="W100" s="20"/>
      <c r="X100" s="20"/>
      <c r="Y100" s="19"/>
      <c r="Z100" s="20"/>
      <c r="AA100" s="5"/>
      <c r="AB100" s="5"/>
      <c r="AC100" s="5"/>
      <c r="AD100" s="20"/>
      <c r="AE100" s="20"/>
      <c r="AF100" s="5"/>
      <c r="AG100" s="5"/>
      <c r="AH100" s="20"/>
      <c r="AI100" s="20"/>
      <c r="AJ100" s="19"/>
      <c r="AK100" s="20"/>
      <c r="AL100" s="5"/>
      <c r="AM100" s="19"/>
      <c r="AN100" s="20"/>
      <c r="AO100" s="5"/>
      <c r="AP100" s="19"/>
      <c r="AQ100" s="20"/>
      <c r="AR100" s="5"/>
      <c r="AS100" s="19"/>
      <c r="AT100" s="20"/>
      <c r="AU100" s="5"/>
      <c r="AV100" s="19"/>
      <c r="AW100" s="20"/>
      <c r="AX100" s="5"/>
      <c r="AY100" s="19"/>
      <c r="AZ100" s="20"/>
      <c r="BA100" s="5"/>
      <c r="BB100" s="19"/>
      <c r="BC100" s="20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ht="12.75" customHeight="1">
      <c r="A101" s="19"/>
      <c r="B101" s="19"/>
      <c r="C101" s="19"/>
      <c r="D101" s="19"/>
      <c r="E101" s="19"/>
      <c r="F101" s="20"/>
      <c r="G101" s="5"/>
      <c r="H101" s="19"/>
      <c r="I101" s="20"/>
      <c r="J101" s="5"/>
      <c r="K101" s="5"/>
      <c r="L101" s="5"/>
      <c r="M101" s="20"/>
      <c r="N101" s="20"/>
      <c r="O101" s="19"/>
      <c r="P101" s="20"/>
      <c r="Q101" s="5"/>
      <c r="R101" s="19"/>
      <c r="S101" s="20"/>
      <c r="T101" s="5"/>
      <c r="U101" s="5"/>
      <c r="V101" s="5"/>
      <c r="W101" s="20"/>
      <c r="X101" s="20"/>
      <c r="Y101" s="19"/>
      <c r="Z101" s="20"/>
      <c r="AA101" s="5"/>
      <c r="AB101" s="5"/>
      <c r="AC101" s="5"/>
      <c r="AD101" s="20"/>
      <c r="AE101" s="20"/>
      <c r="AF101" s="5"/>
      <c r="AG101" s="5"/>
      <c r="AH101" s="20"/>
      <c r="AI101" s="20"/>
      <c r="AJ101" s="19"/>
      <c r="AK101" s="20"/>
      <c r="AL101" s="5"/>
      <c r="AM101" s="19"/>
      <c r="AN101" s="20"/>
      <c r="AO101" s="5"/>
      <c r="AP101" s="19"/>
      <c r="AQ101" s="20"/>
      <c r="AR101" s="5"/>
      <c r="AS101" s="19"/>
      <c r="AT101" s="20"/>
      <c r="AU101" s="5"/>
      <c r="AV101" s="19"/>
      <c r="AW101" s="20"/>
      <c r="AX101" s="5"/>
      <c r="AY101" s="19"/>
      <c r="AZ101" s="20"/>
      <c r="BA101" s="5"/>
      <c r="BB101" s="19"/>
      <c r="BC101" s="20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ht="12.75" customHeight="1">
      <c r="A102" s="19"/>
      <c r="B102" s="19"/>
      <c r="C102" s="19"/>
      <c r="D102" s="19"/>
      <c r="E102" s="19"/>
      <c r="F102" s="20"/>
      <c r="G102" s="5"/>
      <c r="H102" s="19"/>
      <c r="I102" s="20"/>
      <c r="J102" s="5"/>
      <c r="K102" s="5"/>
      <c r="L102" s="5"/>
      <c r="M102" s="20"/>
      <c r="N102" s="20"/>
      <c r="O102" s="19"/>
      <c r="P102" s="20"/>
      <c r="Q102" s="5"/>
      <c r="R102" s="19"/>
      <c r="S102" s="20"/>
      <c r="T102" s="5"/>
      <c r="U102" s="5"/>
      <c r="V102" s="5"/>
      <c r="W102" s="20"/>
      <c r="X102" s="20"/>
      <c r="Y102" s="19"/>
      <c r="Z102" s="20"/>
      <c r="AA102" s="5"/>
      <c r="AB102" s="5"/>
      <c r="AC102" s="5"/>
      <c r="AD102" s="20"/>
      <c r="AE102" s="20"/>
      <c r="AF102" s="5"/>
      <c r="AG102" s="5"/>
      <c r="AH102" s="20"/>
      <c r="AI102" s="20"/>
      <c r="AJ102" s="19"/>
      <c r="AK102" s="20"/>
      <c r="AL102" s="5"/>
      <c r="AM102" s="19"/>
      <c r="AN102" s="20"/>
      <c r="AO102" s="5"/>
      <c r="AP102" s="19"/>
      <c r="AQ102" s="20"/>
      <c r="AR102" s="5"/>
      <c r="AS102" s="19"/>
      <c r="AT102" s="20"/>
      <c r="AU102" s="5"/>
      <c r="AV102" s="19"/>
      <c r="AW102" s="20"/>
      <c r="AX102" s="5"/>
      <c r="AY102" s="19"/>
      <c r="AZ102" s="20"/>
      <c r="BA102" s="5"/>
      <c r="BB102" s="19"/>
      <c r="BC102" s="20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ht="12.75" customHeight="1">
      <c r="A103" s="19"/>
      <c r="B103" s="19"/>
      <c r="C103" s="19"/>
      <c r="D103" s="19"/>
      <c r="E103" s="19"/>
      <c r="F103" s="20"/>
      <c r="G103" s="5"/>
      <c r="H103" s="19"/>
      <c r="I103" s="20"/>
      <c r="J103" s="5"/>
      <c r="K103" s="5"/>
      <c r="L103" s="5"/>
      <c r="M103" s="20"/>
      <c r="N103" s="20"/>
      <c r="O103" s="19"/>
      <c r="P103" s="20"/>
      <c r="Q103" s="5"/>
      <c r="R103" s="19"/>
      <c r="S103" s="20"/>
      <c r="T103" s="5"/>
      <c r="U103" s="5"/>
      <c r="V103" s="5"/>
      <c r="W103" s="20"/>
      <c r="X103" s="20"/>
      <c r="Y103" s="19"/>
      <c r="Z103" s="20"/>
      <c r="AA103" s="5"/>
      <c r="AB103" s="5"/>
      <c r="AC103" s="5"/>
      <c r="AD103" s="20"/>
      <c r="AE103" s="20"/>
      <c r="AF103" s="5"/>
      <c r="AG103" s="5"/>
      <c r="AH103" s="20"/>
      <c r="AI103" s="20"/>
      <c r="AJ103" s="19"/>
      <c r="AK103" s="20"/>
      <c r="AL103" s="5"/>
      <c r="AM103" s="19"/>
      <c r="AN103" s="20"/>
      <c r="AO103" s="5"/>
      <c r="AP103" s="19"/>
      <c r="AQ103" s="20"/>
      <c r="AR103" s="5"/>
      <c r="AS103" s="19"/>
      <c r="AT103" s="20"/>
      <c r="AU103" s="5"/>
      <c r="AV103" s="19"/>
      <c r="AW103" s="20"/>
      <c r="AX103" s="5"/>
      <c r="AY103" s="19"/>
      <c r="AZ103" s="20"/>
      <c r="BA103" s="5"/>
      <c r="BB103" s="19"/>
      <c r="BC103" s="20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ht="12.75" customHeight="1">
      <c r="A104" s="19"/>
      <c r="B104" s="19"/>
      <c r="C104" s="19"/>
      <c r="D104" s="19"/>
      <c r="E104" s="19"/>
      <c r="F104" s="20"/>
      <c r="G104" s="5"/>
      <c r="H104" s="19"/>
      <c r="I104" s="20"/>
      <c r="J104" s="5"/>
      <c r="K104" s="5"/>
      <c r="L104" s="5"/>
      <c r="M104" s="20"/>
      <c r="N104" s="20"/>
      <c r="O104" s="19"/>
      <c r="P104" s="20"/>
      <c r="Q104" s="5"/>
      <c r="R104" s="19"/>
      <c r="S104" s="20"/>
      <c r="T104" s="5"/>
      <c r="U104" s="5"/>
      <c r="V104" s="5"/>
      <c r="W104" s="20"/>
      <c r="X104" s="20"/>
      <c r="Y104" s="19"/>
      <c r="Z104" s="20"/>
      <c r="AA104" s="5"/>
      <c r="AB104" s="5"/>
      <c r="AC104" s="5"/>
      <c r="AD104" s="20"/>
      <c r="AE104" s="20"/>
      <c r="AF104" s="5"/>
      <c r="AG104" s="5"/>
      <c r="AH104" s="20"/>
      <c r="AI104" s="20"/>
      <c r="AJ104" s="19"/>
      <c r="AK104" s="20"/>
      <c r="AL104" s="5"/>
      <c r="AM104" s="19"/>
      <c r="AN104" s="20"/>
      <c r="AO104" s="5"/>
      <c r="AP104" s="19"/>
      <c r="AQ104" s="20"/>
      <c r="AR104" s="5"/>
      <c r="AS104" s="19"/>
      <c r="AT104" s="20"/>
      <c r="AU104" s="5"/>
      <c r="AV104" s="19"/>
      <c r="AW104" s="20"/>
      <c r="AX104" s="5"/>
      <c r="AY104" s="19"/>
      <c r="AZ104" s="20"/>
      <c r="BA104" s="5"/>
      <c r="BB104" s="19"/>
      <c r="BC104" s="20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ht="12.75" customHeight="1">
      <c r="A105" s="19"/>
      <c r="B105" s="19"/>
      <c r="C105" s="19"/>
      <c r="D105" s="19"/>
      <c r="E105" s="19"/>
      <c r="F105" s="20"/>
      <c r="G105" s="5"/>
      <c r="H105" s="19"/>
      <c r="I105" s="20"/>
      <c r="J105" s="5"/>
      <c r="K105" s="5"/>
      <c r="L105" s="5"/>
      <c r="M105" s="20"/>
      <c r="N105" s="20"/>
      <c r="O105" s="19"/>
      <c r="P105" s="20"/>
      <c r="Q105" s="5"/>
      <c r="R105" s="19"/>
      <c r="S105" s="20"/>
      <c r="T105" s="5"/>
      <c r="U105" s="5"/>
      <c r="V105" s="5"/>
      <c r="W105" s="20"/>
      <c r="X105" s="20"/>
      <c r="Y105" s="19"/>
      <c r="Z105" s="20"/>
      <c r="AA105" s="5"/>
      <c r="AB105" s="5"/>
      <c r="AC105" s="5"/>
      <c r="AD105" s="20"/>
      <c r="AE105" s="20"/>
      <c r="AF105" s="5"/>
      <c r="AG105" s="5"/>
      <c r="AH105" s="20"/>
      <c r="AI105" s="20"/>
      <c r="AJ105" s="19"/>
      <c r="AK105" s="20"/>
      <c r="AL105" s="5"/>
      <c r="AM105" s="19"/>
      <c r="AN105" s="20"/>
      <c r="AO105" s="5"/>
      <c r="AP105" s="19"/>
      <c r="AQ105" s="20"/>
      <c r="AR105" s="5"/>
      <c r="AS105" s="19"/>
      <c r="AT105" s="20"/>
      <c r="AU105" s="5"/>
      <c r="AV105" s="19"/>
      <c r="AW105" s="20"/>
      <c r="AX105" s="5"/>
      <c r="AY105" s="19"/>
      <c r="AZ105" s="20"/>
      <c r="BA105" s="5"/>
      <c r="BB105" s="19"/>
      <c r="BC105" s="20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ht="12.75" customHeight="1">
      <c r="A106" s="19"/>
      <c r="B106" s="19"/>
      <c r="C106" s="19"/>
      <c r="D106" s="19"/>
      <c r="E106" s="19"/>
      <c r="F106" s="20"/>
      <c r="G106" s="5"/>
      <c r="H106" s="19"/>
      <c r="I106" s="20"/>
      <c r="J106" s="5"/>
      <c r="K106" s="5"/>
      <c r="L106" s="5"/>
      <c r="M106" s="20"/>
      <c r="N106" s="20"/>
      <c r="O106" s="19"/>
      <c r="P106" s="20"/>
      <c r="Q106" s="5"/>
      <c r="R106" s="19"/>
      <c r="S106" s="20"/>
      <c r="T106" s="5"/>
      <c r="U106" s="5"/>
      <c r="V106" s="5"/>
      <c r="W106" s="20"/>
      <c r="X106" s="20"/>
      <c r="Y106" s="19"/>
      <c r="Z106" s="20"/>
      <c r="AA106" s="5"/>
      <c r="AB106" s="5"/>
      <c r="AC106" s="5"/>
      <c r="AD106" s="20"/>
      <c r="AE106" s="20"/>
      <c r="AF106" s="5"/>
      <c r="AG106" s="5"/>
      <c r="AH106" s="20"/>
      <c r="AI106" s="20"/>
      <c r="AJ106" s="19"/>
      <c r="AK106" s="20"/>
      <c r="AL106" s="5"/>
      <c r="AM106" s="19"/>
      <c r="AN106" s="20"/>
      <c r="AO106" s="5"/>
      <c r="AP106" s="19"/>
      <c r="AQ106" s="20"/>
      <c r="AR106" s="5"/>
      <c r="AS106" s="19"/>
      <c r="AT106" s="20"/>
      <c r="AU106" s="5"/>
      <c r="AV106" s="19"/>
      <c r="AW106" s="20"/>
      <c r="AX106" s="5"/>
      <c r="AY106" s="19"/>
      <c r="AZ106" s="20"/>
      <c r="BA106" s="5"/>
      <c r="BB106" s="19"/>
      <c r="BC106" s="20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ht="12.75" customHeight="1">
      <c r="A107" s="19"/>
      <c r="B107" s="19"/>
      <c r="C107" s="19"/>
      <c r="D107" s="19"/>
      <c r="E107" s="19"/>
      <c r="F107" s="20"/>
      <c r="G107" s="5"/>
      <c r="H107" s="19"/>
      <c r="I107" s="20"/>
      <c r="J107" s="5"/>
      <c r="K107" s="5"/>
      <c r="L107" s="5"/>
      <c r="M107" s="20"/>
      <c r="N107" s="20"/>
      <c r="O107" s="19"/>
      <c r="P107" s="20"/>
      <c r="Q107" s="5"/>
      <c r="R107" s="19"/>
      <c r="S107" s="20"/>
      <c r="T107" s="5"/>
      <c r="U107" s="5"/>
      <c r="V107" s="5"/>
      <c r="W107" s="20"/>
      <c r="X107" s="20"/>
      <c r="Y107" s="19"/>
      <c r="Z107" s="20"/>
      <c r="AA107" s="5"/>
      <c r="AB107" s="5"/>
      <c r="AC107" s="5"/>
      <c r="AD107" s="20"/>
      <c r="AE107" s="20"/>
      <c r="AF107" s="5"/>
      <c r="AG107" s="5"/>
      <c r="AH107" s="20"/>
      <c r="AI107" s="20"/>
      <c r="AJ107" s="19"/>
      <c r="AK107" s="20"/>
      <c r="AL107" s="5"/>
      <c r="AM107" s="19"/>
      <c r="AN107" s="20"/>
      <c r="AO107" s="5"/>
      <c r="AP107" s="19"/>
      <c r="AQ107" s="20"/>
      <c r="AR107" s="5"/>
      <c r="AS107" s="19"/>
      <c r="AT107" s="20"/>
      <c r="AU107" s="5"/>
      <c r="AV107" s="19"/>
      <c r="AW107" s="20"/>
      <c r="AX107" s="5"/>
      <c r="AY107" s="19"/>
      <c r="AZ107" s="20"/>
      <c r="BA107" s="5"/>
      <c r="BB107" s="19"/>
      <c r="BC107" s="20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ht="12.75" customHeight="1">
      <c r="A108" s="19"/>
      <c r="B108" s="19"/>
      <c r="C108" s="19"/>
      <c r="D108" s="19"/>
      <c r="E108" s="19"/>
      <c r="F108" s="20"/>
      <c r="G108" s="5"/>
      <c r="H108" s="19"/>
      <c r="I108" s="20"/>
      <c r="J108" s="5"/>
      <c r="K108" s="5"/>
      <c r="L108" s="5"/>
      <c r="M108" s="20"/>
      <c r="N108" s="20"/>
      <c r="O108" s="19"/>
      <c r="P108" s="20"/>
      <c r="Q108" s="5"/>
      <c r="R108" s="19"/>
      <c r="S108" s="20"/>
      <c r="T108" s="5"/>
      <c r="U108" s="5"/>
      <c r="V108" s="5"/>
      <c r="W108" s="20"/>
      <c r="X108" s="20"/>
      <c r="Y108" s="19"/>
      <c r="Z108" s="20"/>
      <c r="AA108" s="5"/>
      <c r="AB108" s="5"/>
      <c r="AC108" s="5"/>
      <c r="AD108" s="20"/>
      <c r="AE108" s="20"/>
      <c r="AF108" s="5"/>
      <c r="AG108" s="5"/>
      <c r="AH108" s="20"/>
      <c r="AI108" s="20"/>
      <c r="AJ108" s="19"/>
      <c r="AK108" s="20"/>
      <c r="AL108" s="5"/>
      <c r="AM108" s="19"/>
      <c r="AN108" s="20"/>
      <c r="AO108" s="5"/>
      <c r="AP108" s="19"/>
      <c r="AQ108" s="20"/>
      <c r="AR108" s="5"/>
      <c r="AS108" s="19"/>
      <c r="AT108" s="20"/>
      <c r="AU108" s="5"/>
      <c r="AV108" s="19"/>
      <c r="AW108" s="20"/>
      <c r="AX108" s="5"/>
      <c r="AY108" s="19"/>
      <c r="AZ108" s="20"/>
      <c r="BA108" s="5"/>
      <c r="BB108" s="19"/>
      <c r="BC108" s="20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ht="12.75" customHeight="1">
      <c r="A109" s="19"/>
      <c r="B109" s="19"/>
      <c r="C109" s="19"/>
      <c r="D109" s="19"/>
      <c r="E109" s="19"/>
      <c r="F109" s="20"/>
      <c r="G109" s="5"/>
      <c r="H109" s="19"/>
      <c r="I109" s="20"/>
      <c r="J109" s="5"/>
      <c r="K109" s="5"/>
      <c r="L109" s="5"/>
      <c r="M109" s="20"/>
      <c r="N109" s="20"/>
      <c r="O109" s="19"/>
      <c r="P109" s="20"/>
      <c r="Q109" s="5"/>
      <c r="R109" s="19"/>
      <c r="S109" s="20"/>
      <c r="T109" s="5"/>
      <c r="U109" s="5"/>
      <c r="V109" s="5"/>
      <c r="W109" s="20"/>
      <c r="X109" s="20"/>
      <c r="Y109" s="19"/>
      <c r="Z109" s="20"/>
      <c r="AA109" s="5"/>
      <c r="AB109" s="5"/>
      <c r="AC109" s="5"/>
      <c r="AD109" s="20"/>
      <c r="AE109" s="20"/>
      <c r="AF109" s="5"/>
      <c r="AG109" s="5"/>
      <c r="AH109" s="20"/>
      <c r="AI109" s="20"/>
      <c r="AJ109" s="19"/>
      <c r="AK109" s="20"/>
      <c r="AL109" s="5"/>
      <c r="AM109" s="19"/>
      <c r="AN109" s="20"/>
      <c r="AO109" s="5"/>
      <c r="AP109" s="19"/>
      <c r="AQ109" s="20"/>
      <c r="AR109" s="5"/>
      <c r="AS109" s="19"/>
      <c r="AT109" s="20"/>
      <c r="AU109" s="5"/>
      <c r="AV109" s="19"/>
      <c r="AW109" s="20"/>
      <c r="AX109" s="5"/>
      <c r="AY109" s="19"/>
      <c r="AZ109" s="20"/>
      <c r="BA109" s="5"/>
      <c r="BB109" s="19"/>
      <c r="BC109" s="20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ht="12.75" customHeight="1">
      <c r="A110" s="19"/>
      <c r="B110" s="19"/>
      <c r="C110" s="19"/>
      <c r="D110" s="19"/>
      <c r="E110" s="19"/>
      <c r="F110" s="20"/>
      <c r="G110" s="5"/>
      <c r="H110" s="19"/>
      <c r="I110" s="20"/>
      <c r="J110" s="5"/>
      <c r="K110" s="5"/>
      <c r="L110" s="5"/>
      <c r="M110" s="20"/>
      <c r="N110" s="20"/>
      <c r="O110" s="19"/>
      <c r="P110" s="20"/>
      <c r="Q110" s="5"/>
      <c r="R110" s="19"/>
      <c r="S110" s="20"/>
      <c r="T110" s="5"/>
      <c r="U110" s="5"/>
      <c r="V110" s="5"/>
      <c r="W110" s="20"/>
      <c r="X110" s="20"/>
      <c r="Y110" s="19"/>
      <c r="Z110" s="20"/>
      <c r="AA110" s="5"/>
      <c r="AB110" s="5"/>
      <c r="AC110" s="5"/>
      <c r="AD110" s="20"/>
      <c r="AE110" s="20"/>
      <c r="AF110" s="5"/>
      <c r="AG110" s="5"/>
      <c r="AH110" s="20"/>
      <c r="AI110" s="20"/>
      <c r="AJ110" s="19"/>
      <c r="AK110" s="20"/>
      <c r="AL110" s="5"/>
      <c r="AM110" s="19"/>
      <c r="AN110" s="20"/>
      <c r="AO110" s="5"/>
      <c r="AP110" s="19"/>
      <c r="AQ110" s="20"/>
      <c r="AR110" s="5"/>
      <c r="AS110" s="19"/>
      <c r="AT110" s="20"/>
      <c r="AU110" s="5"/>
      <c r="AV110" s="19"/>
      <c r="AW110" s="20"/>
      <c r="AX110" s="5"/>
      <c r="AY110" s="19"/>
      <c r="AZ110" s="20"/>
      <c r="BA110" s="5"/>
      <c r="BB110" s="19"/>
      <c r="BC110" s="20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ht="12.75" customHeight="1">
      <c r="A111" s="19"/>
      <c r="B111" s="19"/>
      <c r="C111" s="19"/>
      <c r="D111" s="19"/>
      <c r="E111" s="19"/>
      <c r="F111" s="20"/>
      <c r="G111" s="5"/>
      <c r="H111" s="19"/>
      <c r="I111" s="20"/>
      <c r="J111" s="5"/>
      <c r="K111" s="5"/>
      <c r="L111" s="5"/>
      <c r="M111" s="20"/>
      <c r="N111" s="20"/>
      <c r="O111" s="19"/>
      <c r="P111" s="20"/>
      <c r="Q111" s="5"/>
      <c r="R111" s="19"/>
      <c r="S111" s="20"/>
      <c r="T111" s="5"/>
      <c r="U111" s="5"/>
      <c r="V111" s="5"/>
      <c r="W111" s="20"/>
      <c r="X111" s="20"/>
      <c r="Y111" s="19"/>
      <c r="Z111" s="20"/>
      <c r="AA111" s="5"/>
      <c r="AB111" s="5"/>
      <c r="AC111" s="5"/>
      <c r="AD111" s="20"/>
      <c r="AE111" s="20"/>
      <c r="AF111" s="5"/>
      <c r="AG111" s="5"/>
      <c r="AH111" s="20"/>
      <c r="AI111" s="20"/>
      <c r="AJ111" s="19"/>
      <c r="AK111" s="20"/>
      <c r="AL111" s="5"/>
      <c r="AM111" s="19"/>
      <c r="AN111" s="20"/>
      <c r="AO111" s="5"/>
      <c r="AP111" s="19"/>
      <c r="AQ111" s="20"/>
      <c r="AR111" s="5"/>
      <c r="AS111" s="19"/>
      <c r="AT111" s="20"/>
      <c r="AU111" s="5"/>
      <c r="AV111" s="19"/>
      <c r="AW111" s="20"/>
      <c r="AX111" s="5"/>
      <c r="AY111" s="19"/>
      <c r="AZ111" s="20"/>
      <c r="BA111" s="5"/>
      <c r="BB111" s="19"/>
      <c r="BC111" s="20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ht="12.75" customHeight="1">
      <c r="A112" s="19"/>
      <c r="B112" s="19"/>
      <c r="C112" s="19"/>
      <c r="D112" s="19"/>
      <c r="E112" s="19"/>
      <c r="F112" s="20"/>
      <c r="G112" s="5"/>
      <c r="H112" s="19"/>
      <c r="I112" s="20"/>
      <c r="J112" s="5"/>
      <c r="K112" s="5"/>
      <c r="L112" s="5"/>
      <c r="M112" s="20"/>
      <c r="N112" s="20"/>
      <c r="O112" s="19"/>
      <c r="P112" s="20"/>
      <c r="Q112" s="5"/>
      <c r="R112" s="19"/>
      <c r="S112" s="20"/>
      <c r="T112" s="5"/>
      <c r="U112" s="5"/>
      <c r="V112" s="5"/>
      <c r="W112" s="20"/>
      <c r="X112" s="20"/>
      <c r="Y112" s="19"/>
      <c r="Z112" s="20"/>
      <c r="AA112" s="5"/>
      <c r="AB112" s="5"/>
      <c r="AC112" s="5"/>
      <c r="AD112" s="20"/>
      <c r="AE112" s="20"/>
      <c r="AF112" s="5"/>
      <c r="AG112" s="5"/>
      <c r="AH112" s="20"/>
      <c r="AI112" s="20"/>
      <c r="AJ112" s="19"/>
      <c r="AK112" s="20"/>
      <c r="AL112" s="5"/>
      <c r="AM112" s="19"/>
      <c r="AN112" s="20"/>
      <c r="AO112" s="5"/>
      <c r="AP112" s="19"/>
      <c r="AQ112" s="20"/>
      <c r="AR112" s="5"/>
      <c r="AS112" s="19"/>
      <c r="AT112" s="20"/>
      <c r="AU112" s="5"/>
      <c r="AV112" s="19"/>
      <c r="AW112" s="20"/>
      <c r="AX112" s="5"/>
      <c r="AY112" s="19"/>
      <c r="AZ112" s="20"/>
      <c r="BA112" s="5"/>
      <c r="BB112" s="19"/>
      <c r="BC112" s="20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1:75" ht="12.75" customHeight="1">
      <c r="A113" s="19"/>
      <c r="B113" s="19"/>
      <c r="C113" s="19"/>
      <c r="D113" s="19"/>
      <c r="E113" s="19"/>
      <c r="F113" s="20"/>
      <c r="G113" s="5"/>
      <c r="H113" s="19"/>
      <c r="I113" s="20"/>
      <c r="J113" s="5"/>
      <c r="K113" s="5"/>
      <c r="L113" s="5"/>
      <c r="M113" s="20"/>
      <c r="N113" s="20"/>
      <c r="O113" s="19"/>
      <c r="P113" s="20"/>
      <c r="Q113" s="5"/>
      <c r="R113" s="19"/>
      <c r="S113" s="20"/>
      <c r="T113" s="5"/>
      <c r="U113" s="5"/>
      <c r="V113" s="5"/>
      <c r="W113" s="20"/>
      <c r="X113" s="20"/>
      <c r="Y113" s="19"/>
      <c r="Z113" s="20"/>
      <c r="AA113" s="5"/>
      <c r="AB113" s="5"/>
      <c r="AC113" s="5"/>
      <c r="AD113" s="20"/>
      <c r="AE113" s="20"/>
      <c r="AF113" s="5"/>
      <c r="AG113" s="5"/>
      <c r="AH113" s="20"/>
      <c r="AI113" s="20"/>
      <c r="AJ113" s="19"/>
      <c r="AK113" s="20"/>
      <c r="AL113" s="5"/>
      <c r="AM113" s="19"/>
      <c r="AN113" s="20"/>
      <c r="AO113" s="5"/>
      <c r="AP113" s="19"/>
      <c r="AQ113" s="20"/>
      <c r="AR113" s="5"/>
      <c r="AS113" s="19"/>
      <c r="AT113" s="20"/>
      <c r="AU113" s="5"/>
      <c r="AV113" s="19"/>
      <c r="AW113" s="20"/>
      <c r="AX113" s="5"/>
      <c r="AY113" s="19"/>
      <c r="AZ113" s="20"/>
      <c r="BA113" s="5"/>
      <c r="BB113" s="19"/>
      <c r="BC113" s="20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1:75" ht="12.75" customHeight="1">
      <c r="A114" s="19"/>
      <c r="B114" s="19"/>
      <c r="C114" s="19"/>
      <c r="D114" s="19"/>
      <c r="E114" s="19"/>
      <c r="F114" s="20"/>
      <c r="G114" s="5"/>
      <c r="H114" s="19"/>
      <c r="I114" s="20"/>
      <c r="J114" s="5"/>
      <c r="K114" s="5"/>
      <c r="L114" s="5"/>
      <c r="M114" s="20"/>
      <c r="N114" s="20"/>
      <c r="O114" s="19"/>
      <c r="P114" s="20"/>
      <c r="Q114" s="5"/>
      <c r="R114" s="19"/>
      <c r="S114" s="20"/>
      <c r="T114" s="5"/>
      <c r="U114" s="5"/>
      <c r="V114" s="5"/>
      <c r="W114" s="20"/>
      <c r="X114" s="20"/>
      <c r="Y114" s="19"/>
      <c r="Z114" s="20"/>
      <c r="AA114" s="5"/>
      <c r="AB114" s="5"/>
      <c r="AC114" s="5"/>
      <c r="AD114" s="20"/>
      <c r="AE114" s="20"/>
      <c r="AF114" s="5"/>
      <c r="AG114" s="5"/>
      <c r="AH114" s="20"/>
      <c r="AI114" s="20"/>
      <c r="AJ114" s="19"/>
      <c r="AK114" s="20"/>
      <c r="AL114" s="5"/>
      <c r="AM114" s="19"/>
      <c r="AN114" s="20"/>
      <c r="AO114" s="5"/>
      <c r="AP114" s="19"/>
      <c r="AQ114" s="20"/>
      <c r="AR114" s="5"/>
      <c r="AS114" s="19"/>
      <c r="AT114" s="20"/>
      <c r="AU114" s="5"/>
      <c r="AV114" s="19"/>
      <c r="AW114" s="20"/>
      <c r="AX114" s="5"/>
      <c r="AY114" s="19"/>
      <c r="AZ114" s="20"/>
      <c r="BA114" s="5"/>
      <c r="BB114" s="19"/>
      <c r="BC114" s="20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1:75" ht="12.75" customHeight="1">
      <c r="A115" s="19"/>
      <c r="B115" s="19"/>
      <c r="C115" s="19"/>
      <c r="D115" s="19"/>
      <c r="E115" s="19"/>
      <c r="F115" s="20"/>
      <c r="G115" s="5"/>
      <c r="H115" s="19"/>
      <c r="I115" s="20"/>
      <c r="J115" s="5"/>
      <c r="K115" s="5"/>
      <c r="L115" s="5"/>
      <c r="M115" s="20"/>
      <c r="N115" s="20"/>
      <c r="O115" s="19"/>
      <c r="P115" s="20"/>
      <c r="Q115" s="5"/>
      <c r="R115" s="19"/>
      <c r="S115" s="20"/>
      <c r="T115" s="5"/>
      <c r="U115" s="5"/>
      <c r="V115" s="5"/>
      <c r="W115" s="20"/>
      <c r="X115" s="20"/>
      <c r="Y115" s="19"/>
      <c r="Z115" s="20"/>
      <c r="AA115" s="5"/>
      <c r="AB115" s="5"/>
      <c r="AC115" s="5"/>
      <c r="AD115" s="20"/>
      <c r="AE115" s="20"/>
      <c r="AF115" s="5"/>
      <c r="AG115" s="5"/>
      <c r="AH115" s="20"/>
      <c r="AI115" s="20"/>
      <c r="AJ115" s="19"/>
      <c r="AK115" s="20"/>
      <c r="AL115" s="5"/>
      <c r="AM115" s="19"/>
      <c r="AN115" s="20"/>
      <c r="AO115" s="5"/>
      <c r="AP115" s="19"/>
      <c r="AQ115" s="20"/>
      <c r="AR115" s="5"/>
      <c r="AS115" s="19"/>
      <c r="AT115" s="20"/>
      <c r="AU115" s="5"/>
      <c r="AV115" s="19"/>
      <c r="AW115" s="20"/>
      <c r="AX115" s="5"/>
      <c r="AY115" s="19"/>
      <c r="AZ115" s="20"/>
      <c r="BA115" s="5"/>
      <c r="BB115" s="19"/>
      <c r="BC115" s="20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ht="12.75" customHeight="1">
      <c r="A116" s="19"/>
      <c r="B116" s="19"/>
      <c r="C116" s="19"/>
      <c r="D116" s="19"/>
      <c r="E116" s="19"/>
      <c r="F116" s="20"/>
      <c r="G116" s="5"/>
      <c r="H116" s="19"/>
      <c r="I116" s="20"/>
      <c r="J116" s="5"/>
      <c r="K116" s="5"/>
      <c r="L116" s="5"/>
      <c r="M116" s="20"/>
      <c r="N116" s="20"/>
      <c r="O116" s="19"/>
      <c r="P116" s="20"/>
      <c r="Q116" s="5"/>
      <c r="R116" s="19"/>
      <c r="S116" s="20"/>
      <c r="T116" s="5"/>
      <c r="U116" s="5"/>
      <c r="V116" s="5"/>
      <c r="W116" s="20"/>
      <c r="X116" s="20"/>
      <c r="Y116" s="19"/>
      <c r="Z116" s="20"/>
      <c r="AA116" s="5"/>
      <c r="AB116" s="5"/>
      <c r="AC116" s="5"/>
      <c r="AD116" s="20"/>
      <c r="AE116" s="20"/>
      <c r="AF116" s="5"/>
      <c r="AG116" s="5"/>
      <c r="AH116" s="20"/>
      <c r="AI116" s="20"/>
      <c r="AJ116" s="19"/>
      <c r="AK116" s="20"/>
      <c r="AL116" s="5"/>
      <c r="AM116" s="19"/>
      <c r="AN116" s="20"/>
      <c r="AO116" s="5"/>
      <c r="AP116" s="19"/>
      <c r="AQ116" s="20"/>
      <c r="AR116" s="5"/>
      <c r="AS116" s="19"/>
      <c r="AT116" s="20"/>
      <c r="AU116" s="5"/>
      <c r="AV116" s="19"/>
      <c r="AW116" s="20"/>
      <c r="AX116" s="5"/>
      <c r="AY116" s="19"/>
      <c r="AZ116" s="20"/>
      <c r="BA116" s="5"/>
      <c r="BB116" s="19"/>
      <c r="BC116" s="20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ht="12.75" customHeight="1">
      <c r="A117" s="19"/>
      <c r="B117" s="19"/>
      <c r="C117" s="19"/>
      <c r="D117" s="19"/>
      <c r="E117" s="19"/>
      <c r="F117" s="20"/>
      <c r="G117" s="5"/>
      <c r="H117" s="19"/>
      <c r="I117" s="20"/>
      <c r="J117" s="5"/>
      <c r="K117" s="5"/>
      <c r="L117" s="5"/>
      <c r="M117" s="20"/>
      <c r="N117" s="20"/>
      <c r="O117" s="19"/>
      <c r="P117" s="20"/>
      <c r="Q117" s="5"/>
      <c r="R117" s="19"/>
      <c r="S117" s="20"/>
      <c r="T117" s="5"/>
      <c r="U117" s="5"/>
      <c r="V117" s="5"/>
      <c r="W117" s="20"/>
      <c r="X117" s="20"/>
      <c r="Y117" s="19"/>
      <c r="Z117" s="20"/>
      <c r="AA117" s="5"/>
      <c r="AB117" s="5"/>
      <c r="AC117" s="5"/>
      <c r="AD117" s="20"/>
      <c r="AE117" s="20"/>
      <c r="AF117" s="5"/>
      <c r="AG117" s="5"/>
      <c r="AH117" s="20"/>
      <c r="AI117" s="20"/>
      <c r="AJ117" s="19"/>
      <c r="AK117" s="20"/>
      <c r="AL117" s="5"/>
      <c r="AM117" s="19"/>
      <c r="AN117" s="20"/>
      <c r="AO117" s="5"/>
      <c r="AP117" s="19"/>
      <c r="AQ117" s="20"/>
      <c r="AR117" s="5"/>
      <c r="AS117" s="19"/>
      <c r="AT117" s="20"/>
      <c r="AU117" s="5"/>
      <c r="AV117" s="19"/>
      <c r="AW117" s="20"/>
      <c r="AX117" s="5"/>
      <c r="AY117" s="19"/>
      <c r="AZ117" s="20"/>
      <c r="BA117" s="5"/>
      <c r="BB117" s="19"/>
      <c r="BC117" s="20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ht="12.75" customHeight="1">
      <c r="A118" s="19"/>
      <c r="B118" s="19"/>
      <c r="C118" s="19"/>
      <c r="D118" s="19"/>
      <c r="E118" s="19"/>
      <c r="F118" s="20"/>
      <c r="G118" s="5"/>
      <c r="H118" s="19"/>
      <c r="I118" s="20"/>
      <c r="J118" s="5"/>
      <c r="K118" s="5"/>
      <c r="L118" s="5"/>
      <c r="M118" s="20"/>
      <c r="N118" s="20"/>
      <c r="O118" s="19"/>
      <c r="P118" s="20"/>
      <c r="Q118" s="5"/>
      <c r="R118" s="19"/>
      <c r="S118" s="20"/>
      <c r="T118" s="5"/>
      <c r="U118" s="5"/>
      <c r="V118" s="5"/>
      <c r="W118" s="20"/>
      <c r="X118" s="20"/>
      <c r="Y118" s="19"/>
      <c r="Z118" s="20"/>
      <c r="AA118" s="5"/>
      <c r="AB118" s="5"/>
      <c r="AC118" s="5"/>
      <c r="AD118" s="20"/>
      <c r="AE118" s="20"/>
      <c r="AF118" s="5"/>
      <c r="AG118" s="5"/>
      <c r="AH118" s="20"/>
      <c r="AI118" s="20"/>
      <c r="AJ118" s="19"/>
      <c r="AK118" s="20"/>
      <c r="AL118" s="5"/>
      <c r="AM118" s="19"/>
      <c r="AN118" s="20"/>
      <c r="AO118" s="5"/>
      <c r="AP118" s="19"/>
      <c r="AQ118" s="20"/>
      <c r="AR118" s="5"/>
      <c r="AS118" s="19"/>
      <c r="AT118" s="20"/>
      <c r="AU118" s="5"/>
      <c r="AV118" s="19"/>
      <c r="AW118" s="20"/>
      <c r="AX118" s="5"/>
      <c r="AY118" s="19"/>
      <c r="AZ118" s="20"/>
      <c r="BA118" s="5"/>
      <c r="BB118" s="19"/>
      <c r="BC118" s="20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ht="12.75" customHeight="1">
      <c r="A119" s="19"/>
      <c r="B119" s="19"/>
      <c r="C119" s="19"/>
      <c r="D119" s="19"/>
      <c r="E119" s="19"/>
      <c r="F119" s="20"/>
      <c r="G119" s="5"/>
      <c r="H119" s="19"/>
      <c r="I119" s="20"/>
      <c r="J119" s="5"/>
      <c r="K119" s="5"/>
      <c r="L119" s="5"/>
      <c r="M119" s="20"/>
      <c r="N119" s="20"/>
      <c r="O119" s="19"/>
      <c r="P119" s="20"/>
      <c r="Q119" s="5"/>
      <c r="R119" s="19"/>
      <c r="S119" s="20"/>
      <c r="T119" s="5"/>
      <c r="U119" s="5"/>
      <c r="V119" s="5"/>
      <c r="W119" s="20"/>
      <c r="X119" s="20"/>
      <c r="Y119" s="19"/>
      <c r="Z119" s="20"/>
      <c r="AA119" s="5"/>
      <c r="AB119" s="5"/>
      <c r="AC119" s="5"/>
      <c r="AD119" s="20"/>
      <c r="AE119" s="20"/>
      <c r="AF119" s="5"/>
      <c r="AG119" s="5"/>
      <c r="AH119" s="20"/>
      <c r="AI119" s="20"/>
      <c r="AJ119" s="19"/>
      <c r="AK119" s="20"/>
      <c r="AL119" s="5"/>
      <c r="AM119" s="19"/>
      <c r="AN119" s="20"/>
      <c r="AO119" s="5"/>
      <c r="AP119" s="19"/>
      <c r="AQ119" s="20"/>
      <c r="AR119" s="5"/>
      <c r="AS119" s="19"/>
      <c r="AT119" s="20"/>
      <c r="AU119" s="5"/>
      <c r="AV119" s="19"/>
      <c r="AW119" s="20"/>
      <c r="AX119" s="5"/>
      <c r="AY119" s="19"/>
      <c r="AZ119" s="20"/>
      <c r="BA119" s="5"/>
      <c r="BB119" s="19"/>
      <c r="BC119" s="20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ht="12.75" customHeight="1">
      <c r="A120" s="19"/>
      <c r="B120" s="19"/>
      <c r="C120" s="19"/>
      <c r="D120" s="19"/>
      <c r="E120" s="19"/>
      <c r="F120" s="20"/>
      <c r="G120" s="5"/>
      <c r="H120" s="19"/>
      <c r="I120" s="20"/>
      <c r="J120" s="5"/>
      <c r="K120" s="5"/>
      <c r="L120" s="5"/>
      <c r="M120" s="20"/>
      <c r="N120" s="20"/>
      <c r="O120" s="19"/>
      <c r="P120" s="20"/>
      <c r="Q120" s="5"/>
      <c r="R120" s="19"/>
      <c r="S120" s="20"/>
      <c r="T120" s="5"/>
      <c r="U120" s="5"/>
      <c r="V120" s="5"/>
      <c r="W120" s="20"/>
      <c r="X120" s="20"/>
      <c r="Y120" s="19"/>
      <c r="Z120" s="20"/>
      <c r="AA120" s="5"/>
      <c r="AB120" s="5"/>
      <c r="AC120" s="5"/>
      <c r="AD120" s="20"/>
      <c r="AE120" s="20"/>
      <c r="AF120" s="5"/>
      <c r="AG120" s="5"/>
      <c r="AH120" s="20"/>
      <c r="AI120" s="20"/>
      <c r="AJ120" s="19"/>
      <c r="AK120" s="20"/>
      <c r="AL120" s="5"/>
      <c r="AM120" s="19"/>
      <c r="AN120" s="20"/>
      <c r="AO120" s="5"/>
      <c r="AP120" s="19"/>
      <c r="AQ120" s="20"/>
      <c r="AR120" s="5"/>
      <c r="AS120" s="19"/>
      <c r="AT120" s="20"/>
      <c r="AU120" s="5"/>
      <c r="AV120" s="19"/>
      <c r="AW120" s="20"/>
      <c r="AX120" s="5"/>
      <c r="AY120" s="19"/>
      <c r="AZ120" s="20"/>
      <c r="BA120" s="5"/>
      <c r="BB120" s="19"/>
      <c r="BC120" s="20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ht="12.75" customHeight="1">
      <c r="A121" s="19"/>
      <c r="B121" s="19"/>
      <c r="C121" s="19"/>
      <c r="D121" s="19"/>
      <c r="E121" s="19"/>
      <c r="F121" s="20"/>
      <c r="G121" s="5"/>
      <c r="H121" s="19"/>
      <c r="I121" s="20"/>
      <c r="J121" s="5"/>
      <c r="K121" s="5"/>
      <c r="L121" s="5"/>
      <c r="M121" s="20"/>
      <c r="N121" s="20"/>
      <c r="O121" s="19"/>
      <c r="P121" s="20"/>
      <c r="Q121" s="5"/>
      <c r="R121" s="19"/>
      <c r="S121" s="20"/>
      <c r="T121" s="5"/>
      <c r="U121" s="5"/>
      <c r="V121" s="5"/>
      <c r="W121" s="20"/>
      <c r="X121" s="20"/>
      <c r="Y121" s="19"/>
      <c r="Z121" s="20"/>
      <c r="AA121" s="5"/>
      <c r="AB121" s="5"/>
      <c r="AC121" s="5"/>
      <c r="AD121" s="20"/>
      <c r="AE121" s="20"/>
      <c r="AF121" s="5"/>
      <c r="AG121" s="5"/>
      <c r="AH121" s="20"/>
      <c r="AI121" s="20"/>
      <c r="AJ121" s="19"/>
      <c r="AK121" s="20"/>
      <c r="AL121" s="5"/>
      <c r="AM121" s="19"/>
      <c r="AN121" s="20"/>
      <c r="AO121" s="5"/>
      <c r="AP121" s="19"/>
      <c r="AQ121" s="20"/>
      <c r="AR121" s="5"/>
      <c r="AS121" s="19"/>
      <c r="AT121" s="20"/>
      <c r="AU121" s="5"/>
      <c r="AV121" s="19"/>
      <c r="AW121" s="20"/>
      <c r="AX121" s="5"/>
      <c r="AY121" s="19"/>
      <c r="AZ121" s="20"/>
      <c r="BA121" s="5"/>
      <c r="BB121" s="19"/>
      <c r="BC121" s="20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ht="12.75" customHeight="1">
      <c r="A122" s="19"/>
      <c r="B122" s="19"/>
      <c r="C122" s="19"/>
      <c r="D122" s="19"/>
      <c r="E122" s="19"/>
      <c r="F122" s="20"/>
      <c r="G122" s="5"/>
      <c r="H122" s="19"/>
      <c r="I122" s="20"/>
      <c r="J122" s="5"/>
      <c r="K122" s="5"/>
      <c r="L122" s="5"/>
      <c r="M122" s="20"/>
      <c r="N122" s="20"/>
      <c r="O122" s="19"/>
      <c r="P122" s="20"/>
      <c r="Q122" s="5"/>
      <c r="R122" s="19"/>
      <c r="S122" s="20"/>
      <c r="T122" s="5"/>
      <c r="U122" s="5"/>
      <c r="V122" s="5"/>
      <c r="W122" s="20"/>
      <c r="X122" s="20"/>
      <c r="Y122" s="19"/>
      <c r="Z122" s="20"/>
      <c r="AA122" s="5"/>
      <c r="AB122" s="5"/>
      <c r="AC122" s="5"/>
      <c r="AD122" s="20"/>
      <c r="AE122" s="20"/>
      <c r="AF122" s="5"/>
      <c r="AG122" s="5"/>
      <c r="AH122" s="20"/>
      <c r="AI122" s="20"/>
      <c r="AJ122" s="19"/>
      <c r="AK122" s="20"/>
      <c r="AL122" s="5"/>
      <c r="AM122" s="19"/>
      <c r="AN122" s="20"/>
      <c r="AO122" s="5"/>
      <c r="AP122" s="19"/>
      <c r="AQ122" s="20"/>
      <c r="AR122" s="5"/>
      <c r="AS122" s="19"/>
      <c r="AT122" s="20"/>
      <c r="AU122" s="5"/>
      <c r="AV122" s="19"/>
      <c r="AW122" s="20"/>
      <c r="AX122" s="5"/>
      <c r="AY122" s="19"/>
      <c r="AZ122" s="20"/>
      <c r="BA122" s="5"/>
      <c r="BB122" s="19"/>
      <c r="BC122" s="20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ht="12.75" customHeight="1">
      <c r="A123" s="19"/>
      <c r="B123" s="19"/>
      <c r="C123" s="19"/>
      <c r="D123" s="19"/>
      <c r="E123" s="19"/>
      <c r="F123" s="20"/>
      <c r="G123" s="5"/>
      <c r="H123" s="19"/>
      <c r="I123" s="20"/>
      <c r="J123" s="5"/>
      <c r="K123" s="5"/>
      <c r="L123" s="5"/>
      <c r="M123" s="20"/>
      <c r="N123" s="20"/>
      <c r="O123" s="19"/>
      <c r="P123" s="20"/>
      <c r="Q123" s="5"/>
      <c r="R123" s="19"/>
      <c r="S123" s="20"/>
      <c r="T123" s="5"/>
      <c r="U123" s="5"/>
      <c r="V123" s="5"/>
      <c r="W123" s="20"/>
      <c r="X123" s="20"/>
      <c r="Y123" s="19"/>
      <c r="Z123" s="20"/>
      <c r="AA123" s="5"/>
      <c r="AB123" s="5"/>
      <c r="AC123" s="5"/>
      <c r="AD123" s="20"/>
      <c r="AE123" s="20"/>
      <c r="AF123" s="5"/>
      <c r="AG123" s="5"/>
      <c r="AH123" s="20"/>
      <c r="AI123" s="20"/>
      <c r="AJ123" s="19"/>
      <c r="AK123" s="20"/>
      <c r="AL123" s="5"/>
      <c r="AM123" s="19"/>
      <c r="AN123" s="20"/>
      <c r="AO123" s="5"/>
      <c r="AP123" s="19"/>
      <c r="AQ123" s="20"/>
      <c r="AR123" s="5"/>
      <c r="AS123" s="19"/>
      <c r="AT123" s="20"/>
      <c r="AU123" s="5"/>
      <c r="AV123" s="19"/>
      <c r="AW123" s="20"/>
      <c r="AX123" s="5"/>
      <c r="AY123" s="19"/>
      <c r="AZ123" s="20"/>
      <c r="BA123" s="5"/>
      <c r="BB123" s="19"/>
      <c r="BC123" s="20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ht="12.75" customHeight="1">
      <c r="A124" s="19"/>
      <c r="B124" s="19"/>
      <c r="C124" s="19"/>
      <c r="D124" s="19"/>
      <c r="E124" s="19"/>
      <c r="F124" s="20"/>
      <c r="G124" s="5"/>
      <c r="H124" s="19"/>
      <c r="I124" s="20"/>
      <c r="J124" s="5"/>
      <c r="K124" s="5"/>
      <c r="L124" s="5"/>
      <c r="M124" s="20"/>
      <c r="N124" s="20"/>
      <c r="O124" s="19"/>
      <c r="P124" s="20"/>
      <c r="Q124" s="5"/>
      <c r="R124" s="19"/>
      <c r="S124" s="20"/>
      <c r="T124" s="5"/>
      <c r="U124" s="5"/>
      <c r="V124" s="5"/>
      <c r="W124" s="20"/>
      <c r="X124" s="20"/>
      <c r="Y124" s="19"/>
      <c r="Z124" s="20"/>
      <c r="AA124" s="5"/>
      <c r="AB124" s="5"/>
      <c r="AC124" s="5"/>
      <c r="AD124" s="20"/>
      <c r="AE124" s="20"/>
      <c r="AF124" s="5"/>
      <c r="AG124" s="5"/>
      <c r="AH124" s="20"/>
      <c r="AI124" s="20"/>
      <c r="AJ124" s="19"/>
      <c r="AK124" s="20"/>
      <c r="AL124" s="5"/>
      <c r="AM124" s="19"/>
      <c r="AN124" s="20"/>
      <c r="AO124" s="5"/>
      <c r="AP124" s="19"/>
      <c r="AQ124" s="20"/>
      <c r="AR124" s="5"/>
      <c r="AS124" s="19"/>
      <c r="AT124" s="20"/>
      <c r="AU124" s="5"/>
      <c r="AV124" s="19"/>
      <c r="AW124" s="20"/>
      <c r="AX124" s="5"/>
      <c r="AY124" s="19"/>
      <c r="AZ124" s="20"/>
      <c r="BA124" s="5"/>
      <c r="BB124" s="19"/>
      <c r="BC124" s="20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ht="12.75" customHeight="1">
      <c r="A125" s="19"/>
      <c r="B125" s="19"/>
      <c r="C125" s="19"/>
      <c r="D125" s="19"/>
      <c r="E125" s="19"/>
      <c r="F125" s="20"/>
      <c r="G125" s="5"/>
      <c r="H125" s="19"/>
      <c r="I125" s="20"/>
      <c r="J125" s="5"/>
      <c r="K125" s="5"/>
      <c r="L125" s="5"/>
      <c r="M125" s="20"/>
      <c r="N125" s="20"/>
      <c r="O125" s="19"/>
      <c r="P125" s="20"/>
      <c r="Q125" s="5"/>
      <c r="R125" s="19"/>
      <c r="S125" s="20"/>
      <c r="T125" s="5"/>
      <c r="U125" s="5"/>
      <c r="V125" s="5"/>
      <c r="W125" s="20"/>
      <c r="X125" s="20"/>
      <c r="Y125" s="19"/>
      <c r="Z125" s="20"/>
      <c r="AA125" s="5"/>
      <c r="AB125" s="5"/>
      <c r="AC125" s="5"/>
      <c r="AD125" s="20"/>
      <c r="AE125" s="20"/>
      <c r="AF125" s="5"/>
      <c r="AG125" s="5"/>
      <c r="AH125" s="20"/>
      <c r="AI125" s="20"/>
      <c r="AJ125" s="19"/>
      <c r="AK125" s="20"/>
      <c r="AL125" s="5"/>
      <c r="AM125" s="19"/>
      <c r="AN125" s="20"/>
      <c r="AO125" s="5"/>
      <c r="AP125" s="19"/>
      <c r="AQ125" s="20"/>
      <c r="AR125" s="5"/>
      <c r="AS125" s="19"/>
      <c r="AT125" s="20"/>
      <c r="AU125" s="5"/>
      <c r="AV125" s="19"/>
      <c r="AW125" s="20"/>
      <c r="AX125" s="5"/>
      <c r="AY125" s="19"/>
      <c r="AZ125" s="20"/>
      <c r="BA125" s="5"/>
      <c r="BB125" s="19"/>
      <c r="BC125" s="20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ht="12.75" customHeight="1">
      <c r="A126" s="19"/>
      <c r="B126" s="19"/>
      <c r="C126" s="19"/>
      <c r="D126" s="19"/>
      <c r="E126" s="19"/>
      <c r="F126" s="20"/>
      <c r="G126" s="5"/>
      <c r="H126" s="19"/>
      <c r="I126" s="20"/>
      <c r="J126" s="5"/>
      <c r="K126" s="5"/>
      <c r="L126" s="5"/>
      <c r="M126" s="20"/>
      <c r="N126" s="20"/>
      <c r="O126" s="19"/>
      <c r="P126" s="20"/>
      <c r="Q126" s="5"/>
      <c r="R126" s="19"/>
      <c r="S126" s="20"/>
      <c r="T126" s="5"/>
      <c r="U126" s="5"/>
      <c r="V126" s="5"/>
      <c r="W126" s="20"/>
      <c r="X126" s="20"/>
      <c r="Y126" s="19"/>
      <c r="Z126" s="20"/>
      <c r="AA126" s="5"/>
      <c r="AB126" s="5"/>
      <c r="AC126" s="5"/>
      <c r="AD126" s="20"/>
      <c r="AE126" s="20"/>
      <c r="AF126" s="5"/>
      <c r="AG126" s="5"/>
      <c r="AH126" s="20"/>
      <c r="AI126" s="20"/>
      <c r="AJ126" s="19"/>
      <c r="AK126" s="20"/>
      <c r="AL126" s="5"/>
      <c r="AM126" s="19"/>
      <c r="AN126" s="20"/>
      <c r="AO126" s="5"/>
      <c r="AP126" s="19"/>
      <c r="AQ126" s="20"/>
      <c r="AR126" s="5"/>
      <c r="AS126" s="19"/>
      <c r="AT126" s="20"/>
      <c r="AU126" s="5"/>
      <c r="AV126" s="19"/>
      <c r="AW126" s="20"/>
      <c r="AX126" s="5"/>
      <c r="AY126" s="19"/>
      <c r="AZ126" s="20"/>
      <c r="BA126" s="5"/>
      <c r="BB126" s="19"/>
      <c r="BC126" s="20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ht="12.75" customHeight="1">
      <c r="A127" s="19"/>
      <c r="B127" s="19"/>
      <c r="C127" s="19"/>
      <c r="D127" s="19"/>
      <c r="E127" s="19"/>
      <c r="F127" s="20"/>
      <c r="G127" s="5"/>
      <c r="H127" s="19"/>
      <c r="I127" s="20"/>
      <c r="J127" s="5"/>
      <c r="K127" s="5"/>
      <c r="L127" s="5"/>
      <c r="M127" s="20"/>
      <c r="N127" s="20"/>
      <c r="O127" s="19"/>
      <c r="P127" s="20"/>
      <c r="Q127" s="5"/>
      <c r="R127" s="19"/>
      <c r="S127" s="20"/>
      <c r="T127" s="5"/>
      <c r="U127" s="5"/>
      <c r="V127" s="5"/>
      <c r="W127" s="20"/>
      <c r="X127" s="20"/>
      <c r="Y127" s="19"/>
      <c r="Z127" s="20"/>
      <c r="AA127" s="5"/>
      <c r="AB127" s="5"/>
      <c r="AC127" s="5"/>
      <c r="AD127" s="20"/>
      <c r="AE127" s="20"/>
      <c r="AF127" s="5"/>
      <c r="AG127" s="5"/>
      <c r="AH127" s="20"/>
      <c r="AI127" s="20"/>
      <c r="AJ127" s="19"/>
      <c r="AK127" s="20"/>
      <c r="AL127" s="5"/>
      <c r="AM127" s="19"/>
      <c r="AN127" s="20"/>
      <c r="AO127" s="5"/>
      <c r="AP127" s="19"/>
      <c r="AQ127" s="20"/>
      <c r="AR127" s="5"/>
      <c r="AS127" s="19"/>
      <c r="AT127" s="20"/>
      <c r="AU127" s="5"/>
      <c r="AV127" s="19"/>
      <c r="AW127" s="20"/>
      <c r="AX127" s="5"/>
      <c r="AY127" s="19"/>
      <c r="AZ127" s="20"/>
      <c r="BA127" s="5"/>
      <c r="BB127" s="19"/>
      <c r="BC127" s="20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ht="12.75" customHeight="1">
      <c r="A128" s="19"/>
      <c r="B128" s="19"/>
      <c r="C128" s="19"/>
      <c r="D128" s="19"/>
      <c r="E128" s="19"/>
      <c r="F128" s="20"/>
      <c r="G128" s="5"/>
      <c r="H128" s="19"/>
      <c r="I128" s="20"/>
      <c r="J128" s="5"/>
      <c r="K128" s="5"/>
      <c r="L128" s="5"/>
      <c r="M128" s="20"/>
      <c r="N128" s="20"/>
      <c r="O128" s="19"/>
      <c r="P128" s="20"/>
      <c r="Q128" s="5"/>
      <c r="R128" s="19"/>
      <c r="S128" s="20"/>
      <c r="T128" s="5"/>
      <c r="U128" s="5"/>
      <c r="V128" s="5"/>
      <c r="W128" s="20"/>
      <c r="X128" s="20"/>
      <c r="Y128" s="19"/>
      <c r="Z128" s="20"/>
      <c r="AA128" s="5"/>
      <c r="AB128" s="5"/>
      <c r="AC128" s="5"/>
      <c r="AD128" s="20"/>
      <c r="AE128" s="20"/>
      <c r="AF128" s="5"/>
      <c r="AG128" s="5"/>
      <c r="AH128" s="20"/>
      <c r="AI128" s="20"/>
      <c r="AJ128" s="19"/>
      <c r="AK128" s="20"/>
      <c r="AL128" s="5"/>
      <c r="AM128" s="19"/>
      <c r="AN128" s="20"/>
      <c r="AO128" s="5"/>
      <c r="AP128" s="19"/>
      <c r="AQ128" s="20"/>
      <c r="AR128" s="5"/>
      <c r="AS128" s="19"/>
      <c r="AT128" s="20"/>
      <c r="AU128" s="5"/>
      <c r="AV128" s="19"/>
      <c r="AW128" s="20"/>
      <c r="AX128" s="5"/>
      <c r="AY128" s="19"/>
      <c r="AZ128" s="20"/>
      <c r="BA128" s="5"/>
      <c r="BB128" s="19"/>
      <c r="BC128" s="20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ht="12.75" customHeight="1">
      <c r="A129" s="19"/>
      <c r="B129" s="19"/>
      <c r="C129" s="19"/>
      <c r="D129" s="19"/>
      <c r="E129" s="19"/>
      <c r="F129" s="20"/>
      <c r="G129" s="5"/>
      <c r="H129" s="19"/>
      <c r="I129" s="20"/>
      <c r="J129" s="5"/>
      <c r="K129" s="5"/>
      <c r="L129" s="5"/>
      <c r="M129" s="20"/>
      <c r="N129" s="20"/>
      <c r="O129" s="19"/>
      <c r="P129" s="20"/>
      <c r="Q129" s="5"/>
      <c r="R129" s="19"/>
      <c r="S129" s="20"/>
      <c r="T129" s="5"/>
      <c r="U129" s="5"/>
      <c r="V129" s="5"/>
      <c r="W129" s="20"/>
      <c r="X129" s="20"/>
      <c r="Y129" s="19"/>
      <c r="Z129" s="20"/>
      <c r="AA129" s="5"/>
      <c r="AB129" s="5"/>
      <c r="AC129" s="5"/>
      <c r="AD129" s="20"/>
      <c r="AE129" s="20"/>
      <c r="AF129" s="5"/>
      <c r="AG129" s="5"/>
      <c r="AH129" s="20"/>
      <c r="AI129" s="20"/>
      <c r="AJ129" s="19"/>
      <c r="AK129" s="20"/>
      <c r="AL129" s="5"/>
      <c r="AM129" s="19"/>
      <c r="AN129" s="20"/>
      <c r="AO129" s="5"/>
      <c r="AP129" s="19"/>
      <c r="AQ129" s="20"/>
      <c r="AR129" s="5"/>
      <c r="AS129" s="19"/>
      <c r="AT129" s="20"/>
      <c r="AU129" s="5"/>
      <c r="AV129" s="19"/>
      <c r="AW129" s="20"/>
      <c r="AX129" s="5"/>
      <c r="AY129" s="19"/>
      <c r="AZ129" s="20"/>
      <c r="BA129" s="5"/>
      <c r="BB129" s="19"/>
      <c r="BC129" s="20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ht="12.75" customHeight="1">
      <c r="A130" s="19"/>
      <c r="B130" s="19"/>
      <c r="C130" s="19"/>
      <c r="D130" s="19"/>
      <c r="E130" s="19"/>
      <c r="F130" s="20"/>
      <c r="G130" s="5"/>
      <c r="H130" s="19"/>
      <c r="I130" s="20"/>
      <c r="J130" s="5"/>
      <c r="K130" s="5"/>
      <c r="L130" s="5"/>
      <c r="M130" s="20"/>
      <c r="N130" s="20"/>
      <c r="O130" s="19"/>
      <c r="P130" s="20"/>
      <c r="Q130" s="5"/>
      <c r="R130" s="19"/>
      <c r="S130" s="20"/>
      <c r="T130" s="5"/>
      <c r="U130" s="5"/>
      <c r="V130" s="5"/>
      <c r="W130" s="20"/>
      <c r="X130" s="20"/>
      <c r="Y130" s="19"/>
      <c r="Z130" s="20"/>
      <c r="AA130" s="5"/>
      <c r="AB130" s="5"/>
      <c r="AC130" s="5"/>
      <c r="AD130" s="20"/>
      <c r="AE130" s="20"/>
      <c r="AF130" s="5"/>
      <c r="AG130" s="5"/>
      <c r="AH130" s="20"/>
      <c r="AI130" s="20"/>
      <c r="AJ130" s="19"/>
      <c r="AK130" s="20"/>
      <c r="AL130" s="5"/>
      <c r="AM130" s="19"/>
      <c r="AN130" s="20"/>
      <c r="AO130" s="5"/>
      <c r="AP130" s="19"/>
      <c r="AQ130" s="20"/>
      <c r="AR130" s="5"/>
      <c r="AS130" s="19"/>
      <c r="AT130" s="20"/>
      <c r="AU130" s="5"/>
      <c r="AV130" s="19"/>
      <c r="AW130" s="20"/>
      <c r="AX130" s="5"/>
      <c r="AY130" s="19"/>
      <c r="AZ130" s="20"/>
      <c r="BA130" s="5"/>
      <c r="BB130" s="19"/>
      <c r="BC130" s="20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1:75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5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1:75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75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5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75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1:75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1:75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1:75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1:7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1:75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1:75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1:75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1:75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1:75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1:75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1:75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1:75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1:75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1:75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1:75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</row>
    <row r="222" spans="1:75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</row>
    <row r="223" spans="1:75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</row>
    <row r="224" spans="1:75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</row>
    <row r="225" spans="1:75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</row>
    <row r="226" spans="1:75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</row>
    <row r="227" spans="1:75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</row>
    <row r="228" spans="1:75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</row>
    <row r="229" spans="1:75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</row>
    <row r="230" spans="1:75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</row>
    <row r="231" spans="1:75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</row>
    <row r="232" spans="1:75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</row>
    <row r="233" spans="1:75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</row>
    <row r="234" spans="1:75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</row>
    <row r="235" spans="1:75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</row>
    <row r="236" spans="1:75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</row>
    <row r="237" spans="1:75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</row>
    <row r="238" spans="1:75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</row>
    <row r="239" spans="1:75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</row>
    <row r="240" spans="1:75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</row>
    <row r="241" spans="1:75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</row>
    <row r="242" spans="1:75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</row>
    <row r="243" spans="1:75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</row>
    <row r="244" spans="1:75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</row>
    <row r="245" spans="1:75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</row>
    <row r="246" spans="1:75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</row>
    <row r="247" spans="1:75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</row>
    <row r="248" spans="1:75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</row>
    <row r="249" spans="1:75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</row>
    <row r="250" spans="1:75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</row>
    <row r="251" spans="1:75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</row>
    <row r="252" spans="1:75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</row>
    <row r="253" spans="1:75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</row>
    <row r="254" spans="1:75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</row>
    <row r="255" spans="1:75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</row>
    <row r="256" spans="1:75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</row>
    <row r="257" spans="1:75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</row>
    <row r="258" spans="1:75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</row>
    <row r="259" spans="1:75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</row>
    <row r="260" spans="1:75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</row>
    <row r="261" spans="1:75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</row>
    <row r="262" spans="1:75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</row>
    <row r="263" spans="1:75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</row>
    <row r="264" spans="1:75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</row>
    <row r="265" spans="1:75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</row>
    <row r="266" spans="1:75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</row>
    <row r="267" spans="1:75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</row>
    <row r="268" spans="1:75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</row>
    <row r="269" spans="1:75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</row>
    <row r="270" spans="1:75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</row>
    <row r="271" spans="1:75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</row>
    <row r="272" spans="1:75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</row>
    <row r="273" spans="1:75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</row>
    <row r="274" spans="1:75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</row>
    <row r="275" spans="1:75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</row>
    <row r="276" spans="1:75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</row>
    <row r="277" spans="1:75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</row>
    <row r="278" spans="1:75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</row>
    <row r="279" spans="1:75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</row>
    <row r="280" spans="1:75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</row>
    <row r="281" spans="1:75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</row>
    <row r="282" spans="1:75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</row>
    <row r="283" spans="1:75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</row>
    <row r="284" spans="1:75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</row>
    <row r="285" spans="1:75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</row>
    <row r="286" spans="1:75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</row>
    <row r="287" spans="1:75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</row>
    <row r="288" spans="1:75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</row>
    <row r="289" spans="1:75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</row>
    <row r="290" spans="1:75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</row>
    <row r="291" spans="1:75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</row>
    <row r="292" spans="1:75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</row>
    <row r="293" spans="1:75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</row>
    <row r="294" spans="1:75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</row>
    <row r="295" spans="1:75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</row>
    <row r="296" spans="1:75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</row>
    <row r="297" spans="1:75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</row>
    <row r="298" spans="1:75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</row>
    <row r="299" spans="1:75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</row>
    <row r="300" spans="1:75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</row>
    <row r="301" spans="1:75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</row>
    <row r="302" spans="1:75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</row>
    <row r="303" spans="1:75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</row>
    <row r="304" spans="1:75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</row>
    <row r="305" spans="1:75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</row>
    <row r="306" spans="1:75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</row>
    <row r="307" spans="1:75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</row>
    <row r="308" spans="1:75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</row>
    <row r="309" spans="1:75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</row>
    <row r="310" spans="1:75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</row>
    <row r="311" spans="1:75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</row>
    <row r="312" spans="1:75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</row>
    <row r="313" spans="1:75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</row>
    <row r="314" spans="1:75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</row>
    <row r="315" spans="1:75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</row>
    <row r="316" spans="1:75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</row>
    <row r="317" spans="1:75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</row>
    <row r="318" spans="1:75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</row>
    <row r="319" spans="1:75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</row>
    <row r="320" spans="1:75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</row>
    <row r="321" spans="1:75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</row>
    <row r="322" spans="1:75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</row>
    <row r="323" spans="1:75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</row>
    <row r="324" spans="1:75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</row>
    <row r="325" spans="1:75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</row>
    <row r="326" spans="1:75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</row>
    <row r="327" spans="1:75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</row>
    <row r="328" spans="1:75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</row>
    <row r="329" spans="1:75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</row>
    <row r="330" spans="1:75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</row>
    <row r="331" spans="1:75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</row>
    <row r="332" spans="1:75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</row>
    <row r="333" spans="1:75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</row>
    <row r="334" spans="1:75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</row>
    <row r="335" spans="1:75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</row>
    <row r="336" spans="1:75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</row>
    <row r="337" spans="1:75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</row>
    <row r="338" spans="1:75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</row>
    <row r="339" spans="1:75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</row>
    <row r="340" spans="1:75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</row>
    <row r="341" spans="1:75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</row>
    <row r="342" spans="1:75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</row>
    <row r="343" spans="1:75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</row>
    <row r="344" spans="1:75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</row>
    <row r="345" spans="1:75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</row>
    <row r="346" spans="1:75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</row>
    <row r="347" spans="1:75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</row>
    <row r="348" spans="1:75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</row>
    <row r="349" spans="1:75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</row>
    <row r="350" spans="1:75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</row>
    <row r="351" spans="1:75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</row>
    <row r="352" spans="1:75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</row>
    <row r="353" spans="1:75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</row>
    <row r="354" spans="1:75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</row>
    <row r="355" spans="1:75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</row>
    <row r="356" spans="1:75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</row>
    <row r="357" spans="1:75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</row>
    <row r="358" spans="1:75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</row>
    <row r="359" spans="1:75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</row>
    <row r="360" spans="1:75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</row>
    <row r="361" spans="1:75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</row>
    <row r="362" spans="1:75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</row>
    <row r="363" spans="1:75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</row>
    <row r="364" spans="1:75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</row>
    <row r="365" spans="1:75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</row>
    <row r="366" spans="1:75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</row>
    <row r="367" spans="1:75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</row>
    <row r="368" spans="1:75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</row>
    <row r="369" spans="1:75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</row>
    <row r="370" spans="1:75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</row>
    <row r="371" spans="1:75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</row>
    <row r="372" spans="1:75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</row>
    <row r="373" spans="1:75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</row>
    <row r="374" spans="1:75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</row>
    <row r="375" spans="1:75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</row>
    <row r="376" spans="1:75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</row>
    <row r="377" spans="1:75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</row>
    <row r="378" spans="1:75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</row>
    <row r="379" spans="1:75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</row>
    <row r="380" spans="1:75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</row>
    <row r="381" spans="1:75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</row>
    <row r="382" spans="1:75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</row>
    <row r="383" spans="1:75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</row>
    <row r="384" spans="1:75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</row>
    <row r="385" spans="1:75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</row>
    <row r="386" spans="1:75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</row>
    <row r="387" spans="1:75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</row>
    <row r="388" spans="1:75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</row>
    <row r="389" spans="1:75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</row>
    <row r="390" spans="1:75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</row>
    <row r="391" spans="1:75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</row>
    <row r="392" spans="1:75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</row>
    <row r="393" spans="1:75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</row>
    <row r="394" spans="1:75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</row>
    <row r="395" spans="1:75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</row>
    <row r="396" spans="1:75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</row>
    <row r="397" spans="1:75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</row>
    <row r="398" spans="1:75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</row>
    <row r="399" spans="1:75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</row>
    <row r="400" spans="1:75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</row>
    <row r="401" spans="1:75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</row>
    <row r="402" spans="1:75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</row>
    <row r="403" spans="1:75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</row>
    <row r="404" spans="1:75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</row>
    <row r="405" spans="1:75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</row>
    <row r="406" spans="1:75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</row>
    <row r="407" spans="1:75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</row>
    <row r="408" spans="1:75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</row>
    <row r="409" spans="1:75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</row>
    <row r="410" spans="1:75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</row>
    <row r="411" spans="1:75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</row>
    <row r="412" spans="1:75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</row>
    <row r="413" spans="1:75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</row>
    <row r="414" spans="1:75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</row>
    <row r="415" spans="1:75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</row>
    <row r="416" spans="1:75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</row>
    <row r="417" spans="1:75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</row>
    <row r="418" spans="1:75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</row>
    <row r="419" spans="1:75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</row>
    <row r="420" spans="1:75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</row>
    <row r="421" spans="1:75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</row>
    <row r="422" spans="1:75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</row>
    <row r="423" spans="1:75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</row>
    <row r="424" spans="1:75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</row>
    <row r="425" spans="1:75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</row>
    <row r="426" spans="1:75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</row>
    <row r="427" spans="1:75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</row>
    <row r="428" spans="1:75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</row>
    <row r="429" spans="1:75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</row>
    <row r="430" spans="1:75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</row>
    <row r="431" spans="1:75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</row>
    <row r="432" spans="1:75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</row>
    <row r="433" spans="1:75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</row>
    <row r="434" spans="1:75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</row>
    <row r="435" spans="1:75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</row>
    <row r="436" spans="1:75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</row>
    <row r="437" spans="1:75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</row>
    <row r="438" spans="1:75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</row>
    <row r="439" spans="1:75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</row>
    <row r="440" spans="1:75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</row>
    <row r="441" spans="1:75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</row>
    <row r="442" spans="1:75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</row>
    <row r="443" spans="1:75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</row>
    <row r="444" spans="1:75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</row>
    <row r="445" spans="1:75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</row>
    <row r="446" spans="1:75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</row>
    <row r="447" spans="1:75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</row>
    <row r="448" spans="1:75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</row>
    <row r="449" spans="1:75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</row>
    <row r="450" spans="1:75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</row>
    <row r="451" spans="1:75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</row>
    <row r="452" spans="1:75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</row>
    <row r="453" spans="1:75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</row>
    <row r="454" spans="1:75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</row>
    <row r="455" spans="1:75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</row>
    <row r="456" spans="1:75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</row>
    <row r="457" spans="1:75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</row>
    <row r="458" spans="1:75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</row>
    <row r="459" spans="1:75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</row>
    <row r="460" spans="1:75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</row>
    <row r="461" spans="1:75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</row>
    <row r="462" spans="1:75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</row>
    <row r="463" spans="1:75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</row>
    <row r="464" spans="1:75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</row>
    <row r="465" spans="1:75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</row>
    <row r="466" spans="1:75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</row>
    <row r="467" spans="1:75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</row>
    <row r="468" spans="1:75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</row>
    <row r="469" spans="1:75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</row>
    <row r="470" spans="1:75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</row>
    <row r="471" spans="1:75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</row>
    <row r="472" spans="1:75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</row>
    <row r="473" spans="1:75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</row>
    <row r="474" spans="1:75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</row>
    <row r="475" spans="1:75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</row>
    <row r="476" spans="1:75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</row>
    <row r="477" spans="1:75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</row>
    <row r="478" spans="1:75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</row>
    <row r="479" spans="1:75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</row>
    <row r="480" spans="1:75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</row>
    <row r="481" spans="1:75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</row>
    <row r="482" spans="1:75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</row>
    <row r="483" spans="1:75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</row>
    <row r="484" spans="1:75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</row>
    <row r="485" spans="1:75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</row>
    <row r="486" spans="1:75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</row>
    <row r="487" spans="1:75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</row>
    <row r="488" spans="1:75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</row>
    <row r="489" spans="1:75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</row>
    <row r="490" spans="1:75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</row>
    <row r="491" spans="1:75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</row>
    <row r="492" spans="1:75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</row>
    <row r="493" spans="1:75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</row>
    <row r="494" spans="1:75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</row>
    <row r="495" spans="1:75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</row>
    <row r="496" spans="1:75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</row>
    <row r="497" spans="1:75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</row>
    <row r="498" spans="1:75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</row>
    <row r="499" spans="1:75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</row>
    <row r="500" spans="1:75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</row>
    <row r="501" spans="1:75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</row>
    <row r="502" spans="1:75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</row>
    <row r="503" spans="1:75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</row>
    <row r="504" spans="1:75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</row>
    <row r="505" spans="1:75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</row>
    <row r="506" spans="1:75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</row>
    <row r="507" spans="1:75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</row>
    <row r="508" spans="1:75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</row>
    <row r="509" spans="1:75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</row>
    <row r="510" spans="1:75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</row>
    <row r="511" spans="1:75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</row>
    <row r="512" spans="1:75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</row>
    <row r="513" spans="1:75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</row>
    <row r="514" spans="1:75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</row>
    <row r="515" spans="1:75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</row>
    <row r="516" spans="1:75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</row>
    <row r="517" spans="1:75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</row>
    <row r="518" spans="1:75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</row>
    <row r="519" spans="1:75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</row>
    <row r="520" spans="1:75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</row>
    <row r="521" spans="1:75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</row>
    <row r="522" spans="1:75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</row>
    <row r="523" spans="1:75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</row>
    <row r="524" spans="1:75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</row>
    <row r="525" spans="1:75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</row>
    <row r="526" spans="1:75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</row>
    <row r="527" spans="1:75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</row>
    <row r="528" spans="1:75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</row>
    <row r="529" spans="1:75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</row>
    <row r="530" spans="1:75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</row>
    <row r="531" spans="1:75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</row>
    <row r="532" spans="1:75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</row>
    <row r="533" spans="1:75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</row>
    <row r="534" spans="1:75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</row>
    <row r="535" spans="1:75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</row>
    <row r="536" spans="1:75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</row>
    <row r="537" spans="1:75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</row>
    <row r="538" spans="1:75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</row>
    <row r="539" spans="1:75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</row>
    <row r="540" spans="1:75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</row>
    <row r="541" spans="1:75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</row>
    <row r="542" spans="1:75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</row>
    <row r="543" spans="1:75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</row>
    <row r="544" spans="1:75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</row>
    <row r="545" spans="1:75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</row>
    <row r="546" spans="1:75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</row>
    <row r="547" spans="1:75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</row>
    <row r="548" spans="1:75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</row>
    <row r="549" spans="1:75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</row>
    <row r="550" spans="1:75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</row>
    <row r="551" spans="1:75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</row>
    <row r="552" spans="1:75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</row>
    <row r="553" spans="1:75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</row>
    <row r="554" spans="1:75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</row>
    <row r="555" spans="1:75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</row>
    <row r="556" spans="1:75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</row>
    <row r="557" spans="1:75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</row>
    <row r="558" spans="1:75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</row>
    <row r="559" spans="1:75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</row>
    <row r="560" spans="1:75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</row>
    <row r="561" spans="1:75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</row>
    <row r="562" spans="1:75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</row>
    <row r="563" spans="1:75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</row>
    <row r="564" spans="1:75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</row>
    <row r="565" spans="1:75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</row>
    <row r="566" spans="1:75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</row>
    <row r="567" spans="1:75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</row>
    <row r="568" spans="1:75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</row>
    <row r="569" spans="1:75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</row>
    <row r="570" spans="1:75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</row>
    <row r="571" spans="1:75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</row>
    <row r="572" spans="1:75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</row>
    <row r="573" spans="1:75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</row>
    <row r="574" spans="1:75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</row>
    <row r="575" spans="1:75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</row>
    <row r="576" spans="1:75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</row>
    <row r="577" spans="1:75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</row>
    <row r="578" spans="1:75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</row>
    <row r="579" spans="1:75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</row>
    <row r="580" spans="1:75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</row>
    <row r="581" spans="1:75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</row>
    <row r="582" spans="1:75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</row>
    <row r="583" spans="1:75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</row>
    <row r="584" spans="1:75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</row>
    <row r="585" spans="1:75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</row>
    <row r="586" spans="1:75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</row>
    <row r="587" spans="1:75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</row>
    <row r="588" spans="1:75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</row>
    <row r="589" spans="1:75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</row>
    <row r="590" spans="1:75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</row>
    <row r="591" spans="1:75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</row>
    <row r="592" spans="1:75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</row>
    <row r="593" spans="1:75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</row>
    <row r="594" spans="1:75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</row>
    <row r="595" spans="1:75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</row>
    <row r="596" spans="1:75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</row>
    <row r="597" spans="1:75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</row>
    <row r="598" spans="1:75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</row>
    <row r="599" spans="1:75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</row>
    <row r="600" spans="1:75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</row>
    <row r="601" spans="1:75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</row>
    <row r="602" spans="1:75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</row>
    <row r="603" spans="1:75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</row>
    <row r="604" spans="1:75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</row>
    <row r="605" spans="1:75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</row>
    <row r="606" spans="1:75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</row>
    <row r="607" spans="1:75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</row>
    <row r="608" spans="1:75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</row>
    <row r="609" spans="1:75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</row>
    <row r="610" spans="1:75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</row>
    <row r="611" spans="1:75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</row>
    <row r="612" spans="1:75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</row>
    <row r="613" spans="1:75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</row>
    <row r="614" spans="1:75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</row>
    <row r="615" spans="1:75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</row>
    <row r="616" spans="1:75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</row>
    <row r="617" spans="1:75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</row>
    <row r="618" spans="1:75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</row>
    <row r="619" spans="1:75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</row>
    <row r="620" spans="1:75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</row>
    <row r="621" spans="1:75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</row>
    <row r="622" spans="1:75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</row>
    <row r="623" spans="1:75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</row>
    <row r="624" spans="1:75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</row>
    <row r="625" spans="1:75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</row>
    <row r="626" spans="1:75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</row>
    <row r="627" spans="1:75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</row>
    <row r="628" spans="1:75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</row>
    <row r="629" spans="1:75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</row>
    <row r="630" spans="1:75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</row>
    <row r="631" spans="1:75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</row>
    <row r="632" spans="1:75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</row>
    <row r="633" spans="1:75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</row>
    <row r="634" spans="1:75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</row>
    <row r="635" spans="1:75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</row>
    <row r="636" spans="1:75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</row>
    <row r="637" spans="1:75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</row>
    <row r="638" spans="1:75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</row>
    <row r="639" spans="1:75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</row>
    <row r="640" spans="1:75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</row>
    <row r="641" spans="1:75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</row>
    <row r="642" spans="1:75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</row>
    <row r="643" spans="1:75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</row>
    <row r="644" spans="1:75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</row>
    <row r="645" spans="1:75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</row>
    <row r="646" spans="1:75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</row>
    <row r="647" spans="1:75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</row>
    <row r="648" spans="1:75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</row>
    <row r="649" spans="1:75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</row>
    <row r="650" spans="1:75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</row>
    <row r="651" spans="1:75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</row>
    <row r="652" spans="1:75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</row>
    <row r="653" spans="1:75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</row>
    <row r="654" spans="1:75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</row>
    <row r="655" spans="1:75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</row>
    <row r="656" spans="1:75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</row>
    <row r="657" spans="1:75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</row>
    <row r="658" spans="1:75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</row>
    <row r="659" spans="1:75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</row>
    <row r="660" spans="1:75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</row>
    <row r="661" spans="1:75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</row>
    <row r="662" spans="1:75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</row>
    <row r="663" spans="1:75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</row>
    <row r="664" spans="1:75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</row>
    <row r="665" spans="1:75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</row>
    <row r="666" spans="1:75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</row>
    <row r="667" spans="1:75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</row>
    <row r="668" spans="1:75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</row>
    <row r="669" spans="1:75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</row>
    <row r="670" spans="1:75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</row>
    <row r="671" spans="1:75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</row>
    <row r="672" spans="1:75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</row>
    <row r="673" spans="1:75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</row>
    <row r="674" spans="1:75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</row>
    <row r="675" spans="1:75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</row>
    <row r="676" spans="1:75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</row>
    <row r="677" spans="1:75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</row>
    <row r="678" spans="1:75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</row>
    <row r="679" spans="1:75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</row>
    <row r="680" spans="1:75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</row>
    <row r="681" spans="1:75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</row>
    <row r="682" spans="1:75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</row>
    <row r="683" spans="1:75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</row>
    <row r="684" spans="1:75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</row>
    <row r="685" spans="1:75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</row>
    <row r="686" spans="1:75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</row>
    <row r="687" spans="1:75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</row>
    <row r="688" spans="1:75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</row>
    <row r="689" spans="1:75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</row>
    <row r="690" spans="1:75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</row>
    <row r="691" spans="1:75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</row>
    <row r="692" spans="1:75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</row>
    <row r="693" spans="1:75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</row>
    <row r="694" spans="1:75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</row>
    <row r="695" spans="1:75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</row>
    <row r="696" spans="1:75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</row>
    <row r="697" spans="1:75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</row>
    <row r="698" spans="1:75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</row>
    <row r="699" spans="1:75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</row>
    <row r="700" spans="1:75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</row>
    <row r="701" spans="1:75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</row>
    <row r="702" spans="1:75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</row>
    <row r="703" spans="1:75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</row>
    <row r="704" spans="1:75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</row>
    <row r="705" spans="1:75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</row>
    <row r="706" spans="1:75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</row>
    <row r="707" spans="1:75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</row>
    <row r="708" spans="1:75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</row>
    <row r="709" spans="1:75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</row>
    <row r="710" spans="1:75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</row>
    <row r="711" spans="1:75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</row>
    <row r="712" spans="1:75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</row>
    <row r="713" spans="1:75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</row>
    <row r="714" spans="1:75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</row>
    <row r="715" spans="1:75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</row>
    <row r="716" spans="1:75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</row>
    <row r="717" spans="1:75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</row>
    <row r="718" spans="1:75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</row>
    <row r="719" spans="1:75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</row>
    <row r="720" spans="1:75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</row>
    <row r="721" spans="1:75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</row>
    <row r="722" spans="1:75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</row>
    <row r="723" spans="1:75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</row>
    <row r="724" spans="1:75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</row>
    <row r="725" spans="1:75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</row>
    <row r="726" spans="1:75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</row>
    <row r="727" spans="1:75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</row>
    <row r="728" spans="1:75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</row>
    <row r="729" spans="1:75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</row>
    <row r="730" spans="1:75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</row>
    <row r="731" spans="1:75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</row>
    <row r="732" spans="1:75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</row>
    <row r="733" spans="1:75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</row>
    <row r="734" spans="1:75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</row>
    <row r="735" spans="1:75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</row>
    <row r="736" spans="1:75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</row>
    <row r="737" spans="1:75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</row>
    <row r="738" spans="1:75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</row>
    <row r="739" spans="1:75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</row>
    <row r="740" spans="1:75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</row>
    <row r="741" spans="1:75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</row>
    <row r="742" spans="1:75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</row>
    <row r="743" spans="1:75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</row>
    <row r="744" spans="1:75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</row>
    <row r="745" spans="1:75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</row>
    <row r="746" spans="1:75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</row>
    <row r="747" spans="1:75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</row>
    <row r="748" spans="1:75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</row>
    <row r="749" spans="1:75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</row>
    <row r="750" spans="1:75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</row>
    <row r="751" spans="1:75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</row>
    <row r="752" spans="1:75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</row>
    <row r="753" spans="1:75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</row>
    <row r="754" spans="1:75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</row>
    <row r="755" spans="1:75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</row>
    <row r="756" spans="1:75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</row>
    <row r="757" spans="1:75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</row>
    <row r="758" spans="1:75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</row>
    <row r="759" spans="1:75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</row>
    <row r="760" spans="1:75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</row>
    <row r="761" spans="1:75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</row>
    <row r="762" spans="1:75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</row>
    <row r="763" spans="1:75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</row>
    <row r="764" spans="1:75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</row>
    <row r="765" spans="1:75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</row>
    <row r="766" spans="1:75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</row>
    <row r="767" spans="1:75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</row>
    <row r="768" spans="1:75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</row>
    <row r="769" spans="1:75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</row>
    <row r="770" spans="1:75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</row>
    <row r="771" spans="1:75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</row>
    <row r="772" spans="1:75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</row>
    <row r="773" spans="1:75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</row>
    <row r="774" spans="1:75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</row>
    <row r="775" spans="1:75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</row>
    <row r="776" spans="1:75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</row>
    <row r="777" spans="1:75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</row>
    <row r="778" spans="1:75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</row>
    <row r="779" spans="1:75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</row>
    <row r="780" spans="1:75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</row>
    <row r="781" spans="1:75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</row>
    <row r="782" spans="1:75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</row>
    <row r="783" spans="1:75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</row>
    <row r="784" spans="1:75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</row>
    <row r="785" spans="1:75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</row>
    <row r="786" spans="1:75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</row>
    <row r="787" spans="1:75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</row>
    <row r="788" spans="1:75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</row>
    <row r="789" spans="1:75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</row>
    <row r="790" spans="1:75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</row>
    <row r="791" spans="1:75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</row>
    <row r="792" spans="1:75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</row>
    <row r="793" spans="1:75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</row>
    <row r="794" spans="1:75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</row>
    <row r="795" spans="1:75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</row>
    <row r="796" spans="1:75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</row>
    <row r="797" spans="1:75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</row>
    <row r="798" spans="1:75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</row>
    <row r="799" spans="1:75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</row>
    <row r="800" spans="1:75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</row>
    <row r="801" spans="1:75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</row>
    <row r="802" spans="1:75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</row>
    <row r="803" spans="1:75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</row>
    <row r="804" spans="1:75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</row>
    <row r="805" spans="1:75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</row>
    <row r="806" spans="1:75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</row>
    <row r="807" spans="1:75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</row>
    <row r="808" spans="1:75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</row>
    <row r="809" spans="1:75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</row>
    <row r="810" spans="1:75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</row>
    <row r="811" spans="1:75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</row>
    <row r="812" spans="1:75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</row>
    <row r="813" spans="1:75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</row>
    <row r="814" spans="1:75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</row>
    <row r="815" spans="1:75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</row>
    <row r="816" spans="1:75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</row>
    <row r="817" spans="1:75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</row>
    <row r="818" spans="1:75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</row>
    <row r="819" spans="1:75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</row>
    <row r="820" spans="1:75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</row>
    <row r="821" spans="1:75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</row>
    <row r="822" spans="1:75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</row>
    <row r="823" spans="1:75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</row>
    <row r="824" spans="1:75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</row>
    <row r="825" spans="1:75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</row>
    <row r="826" spans="1:75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</row>
    <row r="827" spans="1:75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</row>
    <row r="828" spans="1:75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</row>
    <row r="829" spans="1:75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</row>
    <row r="830" spans="1:75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</row>
    <row r="831" spans="1:75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</row>
    <row r="832" spans="1:75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</row>
    <row r="833" spans="1:75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</row>
    <row r="834" spans="1:75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</row>
    <row r="835" spans="1:75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</row>
    <row r="836" spans="1:75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</row>
    <row r="837" spans="1:75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</row>
    <row r="838" spans="1:75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</row>
    <row r="839" spans="1:75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</row>
    <row r="840" spans="1:75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</row>
    <row r="841" spans="1:75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</row>
    <row r="842" spans="1:75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</row>
    <row r="843" spans="1:75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</row>
    <row r="844" spans="1:75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</row>
    <row r="845" spans="1:75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</row>
    <row r="846" spans="1:75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</row>
    <row r="847" spans="1:75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</row>
    <row r="848" spans="1:75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</row>
    <row r="849" spans="1:75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</row>
    <row r="850" spans="1:75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</row>
    <row r="851" spans="1:75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</row>
    <row r="852" spans="1:75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</row>
    <row r="853" spans="1:75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</row>
    <row r="854" spans="1:75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</row>
    <row r="855" spans="1:75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</row>
    <row r="856" spans="1:75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</row>
    <row r="857" spans="1:75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</row>
    <row r="858" spans="1:75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</row>
    <row r="859" spans="1:75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</row>
    <row r="860" spans="1:75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</row>
    <row r="861" spans="1:75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</row>
    <row r="862" spans="1:75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</row>
    <row r="863" spans="1:75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</row>
    <row r="864" spans="1:75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</row>
    <row r="865" spans="1:75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</row>
    <row r="866" spans="1:75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</row>
    <row r="867" spans="1:75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</row>
    <row r="868" spans="1:75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</row>
    <row r="869" spans="1:75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</row>
    <row r="870" spans="1:75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</row>
    <row r="871" spans="1:75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</row>
    <row r="872" spans="1:75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</row>
    <row r="873" spans="1:75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</row>
    <row r="874" spans="1:75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</row>
    <row r="875" spans="1:75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</row>
    <row r="876" spans="1:75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</row>
    <row r="877" spans="1:75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</row>
    <row r="878" spans="1:75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</row>
    <row r="879" spans="1:75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</row>
    <row r="880" spans="1:75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</row>
    <row r="881" spans="1:75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</row>
    <row r="882" spans="1:75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</row>
    <row r="883" spans="1:75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</row>
    <row r="884" spans="1:75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</row>
    <row r="885" spans="1:75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</row>
    <row r="886" spans="1:75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</row>
    <row r="887" spans="1:75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</row>
    <row r="888" spans="1:75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</row>
    <row r="889" spans="1:75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</row>
    <row r="890" spans="1:75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</row>
    <row r="891" spans="1:75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</row>
    <row r="892" spans="1:75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</row>
    <row r="893" spans="1:75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</row>
    <row r="894" spans="1:75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</row>
    <row r="895" spans="1:75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</row>
    <row r="896" spans="1:75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</row>
    <row r="897" spans="1:75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</row>
    <row r="898" spans="1:75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</row>
    <row r="899" spans="1:75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</row>
    <row r="900" spans="1:75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</row>
    <row r="901" spans="1:75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</row>
    <row r="902" spans="1:75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</row>
    <row r="903" spans="1:75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</row>
    <row r="904" spans="1:75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</row>
    <row r="905" spans="1:75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</row>
    <row r="906" spans="1:75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</row>
    <row r="907" spans="1:75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</row>
    <row r="908" spans="1:75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</row>
    <row r="909" spans="1:75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</row>
    <row r="910" spans="1:75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</row>
    <row r="911" spans="1:75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</row>
    <row r="912" spans="1:75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</row>
    <row r="913" spans="1:75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</row>
    <row r="914" spans="1:75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</row>
    <row r="915" spans="1:75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</row>
    <row r="916" spans="1:75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</row>
    <row r="917" spans="1:75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</row>
    <row r="918" spans="1:75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</row>
    <row r="919" spans="1:75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</row>
    <row r="920" spans="1:75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</row>
    <row r="921" spans="1:75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</row>
    <row r="922" spans="1:75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</row>
    <row r="923" spans="1:75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</row>
    <row r="924" spans="1:75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</row>
    <row r="925" spans="1:75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</row>
    <row r="926" spans="1:75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</row>
    <row r="927" spans="1:75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</row>
    <row r="928" spans="1:75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</row>
    <row r="929" spans="1:75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</row>
    <row r="930" spans="1:75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</row>
    <row r="931" spans="1:75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</row>
    <row r="932" spans="1:75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</row>
    <row r="933" spans="1:75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</row>
    <row r="934" spans="1:75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</row>
    <row r="935" spans="1:75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</row>
    <row r="936" spans="1:75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</row>
    <row r="937" spans="1:75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</row>
    <row r="938" spans="1:75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</row>
    <row r="939" spans="1:75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</row>
    <row r="940" spans="1:75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</row>
    <row r="941" spans="1:75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</row>
    <row r="942" spans="1:75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</row>
    <row r="943" spans="1:75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</row>
    <row r="944" spans="1:75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</row>
    <row r="945" spans="1:75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</row>
    <row r="946" spans="1:75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</row>
    <row r="947" spans="1:75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</row>
    <row r="948" spans="1:75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</row>
    <row r="949" spans="1:75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</row>
    <row r="950" spans="1:75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</row>
    <row r="951" spans="1:75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</row>
    <row r="952" spans="1:75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</row>
    <row r="953" spans="1:75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</row>
    <row r="954" spans="1:75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</row>
    <row r="955" spans="1:75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</row>
    <row r="956" spans="1:75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</row>
    <row r="957" spans="1:75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</row>
    <row r="958" spans="1:75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</row>
    <row r="959" spans="1:75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</row>
    <row r="960" spans="1:75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</row>
    <row r="961" spans="1:75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</row>
    <row r="962" spans="1:75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</row>
    <row r="963" spans="1:75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</row>
    <row r="964" spans="1:75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</row>
    <row r="965" spans="1:75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</row>
    <row r="966" spans="1:75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</row>
    <row r="967" spans="1:75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</row>
    <row r="968" spans="1:75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</row>
    <row r="969" spans="1:75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</row>
    <row r="970" spans="1:75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</row>
    <row r="971" spans="1:75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</row>
    <row r="972" spans="1:75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</row>
    <row r="973" spans="1:75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</row>
    <row r="974" spans="1:75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</row>
    <row r="975" spans="1:75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</row>
    <row r="976" spans="1:75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</row>
    <row r="977" spans="1:75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</row>
    <row r="978" spans="1:75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</row>
    <row r="979" spans="1:75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</row>
    <row r="980" spans="1:75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</row>
    <row r="981" spans="1:75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</row>
    <row r="982" spans="1:75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</row>
    <row r="983" spans="1:75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</row>
    <row r="984" spans="1:75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</row>
    <row r="985" spans="1:75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</row>
    <row r="986" spans="1:75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</row>
    <row r="987" spans="1:75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</row>
    <row r="988" spans="1:75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</row>
    <row r="989" spans="1:75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</row>
    <row r="990" spans="1:75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</row>
    <row r="991" spans="1:75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</row>
    <row r="992" spans="1:75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</row>
    <row r="993" spans="1:75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</row>
    <row r="994" spans="1:75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</row>
    <row r="995" spans="1:75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</row>
    <row r="996" spans="1:75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</row>
    <row r="997" spans="1:75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</row>
    <row r="998" spans="1:75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</row>
    <row r="999" spans="1:75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</row>
    <row r="1000" spans="1:75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</row>
  </sheetData>
  <mergeCells count="20"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  <mergeCell ref="S1:T1"/>
    <mergeCell ref="U1:V1"/>
    <mergeCell ref="AN1:AO1"/>
    <mergeCell ref="AQ1:AR1"/>
    <mergeCell ref="AT1:AU1"/>
    <mergeCell ref="F1:G1"/>
    <mergeCell ref="I1:J1"/>
    <mergeCell ref="K1:L1"/>
    <mergeCell ref="M1:N1"/>
    <mergeCell ref="P1:Q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22" t="s">
        <v>91</v>
      </c>
      <c r="B1" s="23" t="s">
        <v>92</v>
      </c>
      <c r="C1" s="23" t="s">
        <v>93</v>
      </c>
      <c r="D1" s="23" t="s">
        <v>94</v>
      </c>
      <c r="E1" s="23" t="s">
        <v>95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1"/>
    </row>
    <row r="2" spans="1:26" ht="12.75" customHeight="1">
      <c r="A2" s="24" t="s">
        <v>96</v>
      </c>
      <c r="B2" s="25">
        <v>30</v>
      </c>
      <c r="C2" s="25">
        <v>30</v>
      </c>
      <c r="D2" s="25">
        <v>40</v>
      </c>
      <c r="E2" s="2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1"/>
    </row>
    <row r="3" spans="1:26" ht="12.75" customHeight="1">
      <c r="A3" s="3" t="str">
        <f>'Данные для ввода на bus.gov.ru'!A2</f>
        <v>Детская Школа Искусств с. Ербогачен</v>
      </c>
      <c r="B3" s="27">
        <f>IFERROR(((('Данные для ввода на bus.gov.ru'!F2+'Данные для ввода на bus.gov.ru'!I2)/(13+'Данные для ввода на bus.gov.ru'!J2))*100)*0.3,"")</f>
        <v>30</v>
      </c>
      <c r="C3" s="25">
        <f>'Данные для ввода на bus.gov.ru'!N2*0.3</f>
        <v>30</v>
      </c>
      <c r="D3" s="27">
        <f>((('Данные для ввода на bus.gov.ru'!P2+'Данные для ввода на bus.gov.ru'!S2)/('Данные для ввода на bus.gov.ru'!Q2+'Данные для ввода на bus.gov.ru'!T2))*100)*0.4</f>
        <v>40</v>
      </c>
      <c r="E3" s="28">
        <f t="shared" ref="E3:E14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1"/>
    </row>
    <row r="4" spans="1:26" ht="12.75" customHeight="1">
      <c r="A4" s="3" t="str">
        <f>'Данные для ввода на bus.gov.ru'!A3</f>
        <v>Детский сад «Радуга» с. Ербогачен</v>
      </c>
      <c r="B4" s="27">
        <f>IFERROR(((('Данные для ввода на bus.gov.ru'!F3+'Данные для ввода на bus.gov.ru'!I3)/(13+'Данные для ввода на bus.gov.ru'!J3))*100)*0.3,"")</f>
        <v>30</v>
      </c>
      <c r="C4" s="25">
        <f>'Данные для ввода на bus.gov.ru'!N3*0.3</f>
        <v>30</v>
      </c>
      <c r="D4" s="27">
        <f>((('Данные для ввода на bus.gov.ru'!P3+'Данные для ввода на bus.gov.ru'!S3)/('Данные для ввода на bus.gov.ru'!Q3+'Данные для ввода на bus.gov.ru'!T3))*100)*0.4</f>
        <v>40</v>
      </c>
      <c r="E4" s="28">
        <f t="shared" si="0"/>
        <v>100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1"/>
    </row>
    <row r="5" spans="1:26" ht="12.75" customHeight="1">
      <c r="A5" s="3" t="str">
        <f>'Данные для ввода на bus.gov.ru'!A4</f>
        <v>Детский сад с. Ерема</v>
      </c>
      <c r="B5" s="27">
        <f>IFERROR(((('Данные для ввода на bus.gov.ru'!F4+'Данные для ввода на bus.gov.ru'!I4)/(13+'Данные для ввода на bus.gov.ru'!J4))*100)*0.3,"")</f>
        <v>30</v>
      </c>
      <c r="C5" s="25">
        <f>'Данные для ввода на bus.gov.ru'!N4*0.3</f>
        <v>30</v>
      </c>
      <c r="D5" s="27">
        <f>((('Данные для ввода на bus.gov.ru'!P4+'Данные для ввода на bus.gov.ru'!S4)/('Данные для ввода на bus.gov.ru'!Q4+'Данные для ввода на bus.gov.ru'!T4))*100)*0.4</f>
        <v>40</v>
      </c>
      <c r="E5" s="28">
        <f t="shared" si="0"/>
        <v>100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1"/>
    </row>
    <row r="6" spans="1:26" ht="12.75" customHeight="1">
      <c r="A6" s="3" t="str">
        <f>'Данные для ввода на bus.gov.ru'!A5</f>
        <v>Детский сад с. Подволошино</v>
      </c>
      <c r="B6" s="27">
        <f>IFERROR(((('Данные для ввода на bus.gov.ru'!F5+'Данные для ввода на bus.gov.ru'!I5)/(13+'Данные для ввода на bus.gov.ru'!J5))*100)*0.3,"")</f>
        <v>30</v>
      </c>
      <c r="C6" s="25">
        <f>'Данные для ввода на bus.gov.ru'!N5*0.3</f>
        <v>30</v>
      </c>
      <c r="D6" s="27">
        <f>((('Данные для ввода на bus.gov.ru'!P5+'Данные для ввода на bus.gov.ru'!S5)/('Данные для ввода на bus.gov.ru'!Q5+'Данные для ввода на bus.gov.ru'!T5))*100)*0.4</f>
        <v>40</v>
      </c>
      <c r="E6" s="28">
        <f t="shared" si="0"/>
        <v>100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1"/>
    </row>
    <row r="7" spans="1:26" ht="12.75" customHeight="1">
      <c r="A7" s="3" t="str">
        <f>'Данные для ввода на bus.gov.ru'!A6</f>
        <v>Детский сад с. Преображенка</v>
      </c>
      <c r="B7" s="27">
        <f>IFERROR(((('Данные для ввода на bus.gov.ru'!F6+'Данные для ввода на bus.gov.ru'!I6)/(13+'Данные для ввода на bus.gov.ru'!J6))*100)*0.3,"")</f>
        <v>30</v>
      </c>
      <c r="C7" s="25">
        <f>'Данные для ввода на bus.gov.ru'!N6*0.3</f>
        <v>30</v>
      </c>
      <c r="D7" s="27">
        <f>((('Данные для ввода на bus.gov.ru'!P6+'Данные для ввода на bus.gov.ru'!S6)/('Данные для ввода на bus.gov.ru'!Q6+'Данные для ввода на bus.gov.ru'!T6))*100)*0.4</f>
        <v>40</v>
      </c>
      <c r="E7" s="28">
        <f t="shared" si="0"/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1"/>
    </row>
    <row r="8" spans="1:26" ht="12.75" customHeight="1">
      <c r="A8" s="3" t="str">
        <f>'Данные для ввода на bus.gov.ru'!A7</f>
        <v>Детский сад с. Хамакар</v>
      </c>
      <c r="B8" s="27">
        <f>IFERROR(((('Данные для ввода на bus.gov.ru'!F7+'Данные для ввода на bus.gov.ru'!I7)/(13+'Данные для ввода на bus.gov.ru'!J7))*100)*0.3,"")</f>
        <v>30</v>
      </c>
      <c r="C8" s="25">
        <f>'Данные для ввода на bus.gov.ru'!N7*0.3</f>
        <v>30</v>
      </c>
      <c r="D8" s="27">
        <f>((('Данные для ввода на bus.gov.ru'!P7+'Данные для ввода на bus.gov.ru'!S7)/('Данные для ввода на bus.gov.ru'!Q7+'Данные для ввода на bus.gov.ru'!T7))*100)*0.4</f>
        <v>40</v>
      </c>
      <c r="E8" s="28">
        <f t="shared" si="0"/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1"/>
    </row>
    <row r="9" spans="1:26" ht="12.75" customHeight="1">
      <c r="A9" s="3" t="str">
        <f>'Данные для ввода на bus.gov.ru'!A8</f>
        <v>Катангский Центр дополнительного образования</v>
      </c>
      <c r="B9" s="27">
        <f>IFERROR(((('Данные для ввода на bus.gov.ru'!F8+'Данные для ввода на bus.gov.ru'!I8)/(13+'Данные для ввода на bus.gov.ru'!J8))*100)*0.3,"")</f>
        <v>30</v>
      </c>
      <c r="C9" s="25">
        <f>'Данные для ввода на bus.gov.ru'!N8*0.3</f>
        <v>30</v>
      </c>
      <c r="D9" s="27">
        <f>((('Данные для ввода на bus.gov.ru'!P8+'Данные для ввода на bus.gov.ru'!S8)/('Данные для ввода на bus.gov.ru'!Q8+'Данные для ввода на bus.gov.ru'!T8))*100)*0.4</f>
        <v>40</v>
      </c>
      <c r="E9" s="28">
        <f t="shared" si="0"/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1"/>
    </row>
    <row r="10" spans="1:26" ht="12.75" customHeight="1">
      <c r="A10" s="3" t="str">
        <f>'Данные для ввода на bus.gov.ru'!A9</f>
        <v>Средняя общеобразовательная школа с. Бур</v>
      </c>
      <c r="B10" s="27">
        <f>IFERROR(((('Данные для ввода на bus.gov.ru'!F9+'Данные для ввода на bus.gov.ru'!I9)/(13+'Данные для ввода на bus.gov.ru'!J9))*100)*0.3,"")</f>
        <v>30</v>
      </c>
      <c r="C10" s="25">
        <f>'Данные для ввода на bus.gov.ru'!N9*0.3</f>
        <v>30</v>
      </c>
      <c r="D10" s="27">
        <f>((('Данные для ввода на bus.gov.ru'!P9+'Данные для ввода на bus.gov.ru'!S9)/('Данные для ввода на bus.gov.ru'!Q9+'Данные для ввода на bus.gov.ru'!T9))*100)*0.4</f>
        <v>38</v>
      </c>
      <c r="E10" s="28">
        <f t="shared" si="0"/>
        <v>98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1"/>
    </row>
    <row r="11" spans="1:26" ht="12.75" customHeight="1">
      <c r="A11" s="3" t="str">
        <f>'Данные для ввода на bus.gov.ru'!A10</f>
        <v>Средняя общеобразовательная школа с. Ербогачен</v>
      </c>
      <c r="B11" s="27">
        <f>IFERROR(((('Данные для ввода на bus.gov.ru'!F10+'Данные для ввода на bus.gov.ru'!I10)/(13+'Данные для ввода на bus.gov.ru'!J10))*100)*0.3,"")</f>
        <v>30</v>
      </c>
      <c r="C11" s="25">
        <f>'Данные для ввода на bus.gov.ru'!N10*0.3</f>
        <v>30</v>
      </c>
      <c r="D11" s="27">
        <f>((('Данные для ввода на bus.gov.ru'!P10+'Данные для ввода на bus.gov.ru'!S10)/('Данные для ввода на bus.gov.ru'!Q10+'Данные для ввода на bus.gov.ru'!T10))*100)*0.4</f>
        <v>34.418604651162795</v>
      </c>
      <c r="E11" s="28">
        <f t="shared" si="0"/>
        <v>94.418604651162795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1"/>
    </row>
    <row r="12" spans="1:26" ht="12.75" customHeight="1">
      <c r="A12" s="3" t="str">
        <f>'Данные для ввода на bus.gov.ru'!A11</f>
        <v>Средняя общеобразовательная школа с. Непа</v>
      </c>
      <c r="B12" s="27">
        <f>IFERROR(((('Данные для ввода на bus.gov.ru'!F11+'Данные для ввода на bus.gov.ru'!I11)/(13+'Данные для ввода на bus.gov.ru'!J11))*100)*0.3,"")</f>
        <v>30</v>
      </c>
      <c r="C12" s="25">
        <f>'Данные для ввода на bus.gov.ru'!N11*0.3</f>
        <v>30</v>
      </c>
      <c r="D12" s="27">
        <f>((('Данные для ввода на bus.gov.ru'!P11+'Данные для ввода на bus.gov.ru'!S11)/('Данные для ввода на bus.gov.ru'!Q11+'Данные для ввода на bus.gov.ru'!T11))*100)*0.4</f>
        <v>40</v>
      </c>
      <c r="E12" s="28">
        <f t="shared" si="0"/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1"/>
    </row>
    <row r="13" spans="1:26" ht="12.75" customHeight="1">
      <c r="A13" s="3" t="str">
        <f>'Данные для ввода на bus.gov.ru'!A12</f>
        <v>Средняя общеобразовательная школа с. Подволошино</v>
      </c>
      <c r="B13" s="27">
        <f>IFERROR(((('Данные для ввода на bus.gov.ru'!F12+'Данные для ввода на bus.gov.ru'!I12)/(13+'Данные для ввода на bus.gov.ru'!J12))*100)*0.3,"")</f>
        <v>30</v>
      </c>
      <c r="C13" s="25">
        <f>'Данные для ввода на bus.gov.ru'!N12*0.3</f>
        <v>30</v>
      </c>
      <c r="D13" s="27">
        <f>((('Данные для ввода на bus.gov.ru'!P12+'Данные для ввода на bus.gov.ru'!S12)/('Данные для ввода на bus.gov.ru'!Q12+'Данные для ввода на bus.gov.ru'!T12))*100)*0.4</f>
        <v>35.959595959595958</v>
      </c>
      <c r="E13" s="28">
        <f t="shared" si="0"/>
        <v>95.959595959595958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1"/>
    </row>
    <row r="14" spans="1:26" ht="12.75" customHeight="1">
      <c r="A14" s="3" t="str">
        <f>'Данные для ввода на bus.gov.ru'!A13</f>
        <v>Средняя общеобразовательная школа с. Преображенка</v>
      </c>
      <c r="B14" s="27">
        <f>IFERROR(((('Данные для ввода на bus.gov.ru'!F13+'Данные для ввода на bus.gov.ru'!I13)/(13+'Данные для ввода на bus.gov.ru'!J13))*100)*0.3,"")</f>
        <v>30</v>
      </c>
      <c r="C14" s="25">
        <f>'Данные для ввода на bus.gov.ru'!N13*0.3</f>
        <v>30</v>
      </c>
      <c r="D14" s="27">
        <f>((('Данные для ввода на bus.gov.ru'!P13+'Данные для ввода на bus.gov.ru'!S13)/('Данные для ввода на bus.gov.ru'!Q13+'Данные для ввода на bus.gov.ru'!T13))*100)*0.4</f>
        <v>40</v>
      </c>
      <c r="E14" s="28">
        <f t="shared" si="0"/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1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1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1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1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1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1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1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1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1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1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1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1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1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1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1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1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1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1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1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1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1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1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1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1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1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1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1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1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1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1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1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1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1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1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1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1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1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1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1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1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1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1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1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1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1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1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1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1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1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1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1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1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1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1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1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1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1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1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1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1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1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1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1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1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1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1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1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1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1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1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1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1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1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1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1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1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1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1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1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1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1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1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1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1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1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1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1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1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1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1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1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1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1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1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1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1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1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1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1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1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1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1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1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1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1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1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1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1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1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1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1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1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1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1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1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1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1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1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1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1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1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1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1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1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1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1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1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1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1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1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1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1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1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1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1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1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1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1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1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1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1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1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1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1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1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1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1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1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1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1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1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1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1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1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1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1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1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1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1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1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1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1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1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1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1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1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1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1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1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1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1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1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1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1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1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1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1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1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1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1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1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1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1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1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1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1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1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1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1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1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1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1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1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1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1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1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1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1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1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1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1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1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1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1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1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1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22" t="s">
        <v>91</v>
      </c>
      <c r="B1" s="23" t="s">
        <v>97</v>
      </c>
      <c r="C1" s="23" t="s">
        <v>98</v>
      </c>
      <c r="D1" s="23" t="s">
        <v>95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1"/>
      <c r="Z1" s="21"/>
    </row>
    <row r="2" spans="1:26" ht="12.75" customHeight="1">
      <c r="A2" s="29" t="s">
        <v>96</v>
      </c>
      <c r="B2" s="30">
        <v>50</v>
      </c>
      <c r="C2" s="30">
        <v>50</v>
      </c>
      <c r="D2" s="3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1"/>
      <c r="Z2" s="21"/>
    </row>
    <row r="3" spans="1:26" ht="12.75" customHeight="1">
      <c r="A3" s="3" t="str">
        <f>'Данные для ввода на bus.gov.ru'!A2</f>
        <v>Детская Школа Искусств с. Ербогачен</v>
      </c>
      <c r="B3" s="2">
        <f>'Данные для ввода на bus.gov.ru'!X2*0.5</f>
        <v>50</v>
      </c>
      <c r="C3" s="31">
        <f>(('Данные для ввода на bus.gov.ru'!Z2/'Данные для ввода на bus.gov.ru'!AA2)*100)*0.5</f>
        <v>45.238095238095241</v>
      </c>
      <c r="D3" s="31">
        <f t="shared" ref="D3:D14" si="0">B3+C3</f>
        <v>95.238095238095241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1"/>
      <c r="Z3" s="21"/>
    </row>
    <row r="4" spans="1:26" ht="12.75" customHeight="1">
      <c r="A4" s="3" t="str">
        <f>'Данные для ввода на bus.gov.ru'!A3</f>
        <v>Детский сад «Радуга» с. Ербогачен</v>
      </c>
      <c r="B4" s="2">
        <f>'Данные для ввода на bus.gov.ru'!X3*0.5</f>
        <v>50</v>
      </c>
      <c r="C4" s="31">
        <f>(('Данные для ввода на bus.gov.ru'!Z3/'Данные для ввода на bus.gov.ru'!AA3)*100)*0.5</f>
        <v>46.153846153846153</v>
      </c>
      <c r="D4" s="31">
        <f t="shared" si="0"/>
        <v>96.15384615384616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1"/>
      <c r="Z4" s="21"/>
    </row>
    <row r="5" spans="1:26" ht="12.75" customHeight="1">
      <c r="A5" s="3" t="str">
        <f>'Данные для ввода на bus.gov.ru'!A4</f>
        <v>Детский сад с. Ерема</v>
      </c>
      <c r="B5" s="2">
        <f>'Данные для ввода на bus.gov.ru'!X4*0.5</f>
        <v>50</v>
      </c>
      <c r="C5" s="31">
        <f>(('Данные для ввода на bus.gov.ru'!Z4/'Данные для ввода на bus.gov.ru'!AA4)*100)*0.5</f>
        <v>50</v>
      </c>
      <c r="D5" s="31">
        <f t="shared" si="0"/>
        <v>100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1"/>
      <c r="Z5" s="21"/>
    </row>
    <row r="6" spans="1:26" ht="12.75" customHeight="1">
      <c r="A6" s="3" t="str">
        <f>'Данные для ввода на bus.gov.ru'!A5</f>
        <v>Детский сад с. Подволошино</v>
      </c>
      <c r="B6" s="2">
        <f>'Данные для ввода на bus.gov.ru'!X5*0.5</f>
        <v>50</v>
      </c>
      <c r="C6" s="31">
        <f>(('Данные для ввода на bus.gov.ru'!Z5/'Данные для ввода на bus.gov.ru'!AA5)*100)*0.5</f>
        <v>43.333333333333336</v>
      </c>
      <c r="D6" s="31">
        <f t="shared" si="0"/>
        <v>93.333333333333343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1"/>
      <c r="Z6" s="21"/>
    </row>
    <row r="7" spans="1:26" ht="12.75" customHeight="1">
      <c r="A7" s="3" t="str">
        <f>'Данные для ввода на bus.gov.ru'!A6</f>
        <v>Детский сад с. Преображенка</v>
      </c>
      <c r="B7" s="2">
        <f>'Данные для ввода на bus.gov.ru'!X6*0.5</f>
        <v>50</v>
      </c>
      <c r="C7" s="31">
        <f>(('Данные для ввода на bus.gov.ru'!Z6/'Данные для ввода на bus.gov.ru'!AA6)*100)*0.5</f>
        <v>50</v>
      </c>
      <c r="D7" s="31">
        <f t="shared" si="0"/>
        <v>100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1"/>
      <c r="Z7" s="21"/>
    </row>
    <row r="8" spans="1:26" ht="12.75" customHeight="1">
      <c r="A8" s="3" t="str">
        <f>'Данные для ввода на bus.gov.ru'!A7</f>
        <v>Детский сад с. Хамакар</v>
      </c>
      <c r="B8" s="2">
        <f>'Данные для ввода на bus.gov.ru'!X7*0.5</f>
        <v>50</v>
      </c>
      <c r="C8" s="31">
        <f>(('Данные для ввода на bus.gov.ru'!Z7/'Данные для ввода на bus.gov.ru'!AA7)*100)*0.5</f>
        <v>40</v>
      </c>
      <c r="D8" s="31">
        <f t="shared" si="0"/>
        <v>90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1"/>
      <c r="Z8" s="21"/>
    </row>
    <row r="9" spans="1:26" ht="12.75" customHeight="1">
      <c r="A9" s="3" t="str">
        <f>'Данные для ввода на bus.gov.ru'!A8</f>
        <v>Катангский Центр дополнительного образования</v>
      </c>
      <c r="B9" s="2">
        <f>'Данные для ввода на bus.gov.ru'!X8*0.5</f>
        <v>50</v>
      </c>
      <c r="C9" s="31">
        <f>(('Данные для ввода на bus.gov.ru'!Z8/'Данные для ввода на bus.gov.ru'!AA8)*100)*0.5</f>
        <v>50</v>
      </c>
      <c r="D9" s="31">
        <f t="shared" si="0"/>
        <v>100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1"/>
      <c r="Z9" s="21"/>
    </row>
    <row r="10" spans="1:26" ht="12.75" customHeight="1">
      <c r="A10" s="3" t="str">
        <f>'Данные для ввода на bus.gov.ru'!A9</f>
        <v>Средняя общеобразовательная школа с. Бур</v>
      </c>
      <c r="B10" s="2">
        <f>'Данные для ввода на bus.gov.ru'!X9*0.5</f>
        <v>50</v>
      </c>
      <c r="C10" s="31">
        <f>(('Данные для ввода на bus.gov.ru'!Z9/'Данные для ввода на bus.gov.ru'!AA9)*100)*0.5</f>
        <v>46.153846153846153</v>
      </c>
      <c r="D10" s="31">
        <f t="shared" si="0"/>
        <v>96.15384615384616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1"/>
      <c r="Z10" s="21"/>
    </row>
    <row r="11" spans="1:26" ht="12.75" customHeight="1">
      <c r="A11" s="3" t="str">
        <f>'Данные для ввода на bus.gov.ru'!A10</f>
        <v>Средняя общеобразовательная школа с. Ербогачен</v>
      </c>
      <c r="B11" s="2">
        <f>'Данные для ввода на bus.gov.ru'!X10*0.5</f>
        <v>50</v>
      </c>
      <c r="C11" s="31">
        <f>(('Данные для ввода на bus.gov.ru'!Z10/'Данные для ввода на bus.gov.ru'!AA10)*100)*0.5</f>
        <v>36.428571428571423</v>
      </c>
      <c r="D11" s="31">
        <f t="shared" si="0"/>
        <v>86.428571428571416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1"/>
      <c r="Z11" s="21"/>
    </row>
    <row r="12" spans="1:26" ht="12.75" customHeight="1">
      <c r="A12" s="3" t="str">
        <f>'Данные для ввода на bus.gov.ru'!A11</f>
        <v>Средняя общеобразовательная школа с. Непа</v>
      </c>
      <c r="B12" s="2">
        <f>'Данные для ввода на bus.gov.ru'!X11*0.5</f>
        <v>50</v>
      </c>
      <c r="C12" s="31">
        <f>(('Данные для ввода на bus.gov.ru'!Z11/'Данные для ввода на bus.gov.ru'!AA11)*100)*0.5</f>
        <v>50</v>
      </c>
      <c r="D12" s="31">
        <f t="shared" si="0"/>
        <v>100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1"/>
      <c r="Z12" s="21"/>
    </row>
    <row r="13" spans="1:26" ht="12.75" customHeight="1">
      <c r="A13" s="3" t="str">
        <f>'Данные для ввода на bus.gov.ru'!A12</f>
        <v>Средняя общеобразовательная школа с. Подволошино</v>
      </c>
      <c r="B13" s="2">
        <f>'Данные для ввода на bus.gov.ru'!X12*0.5</f>
        <v>50</v>
      </c>
      <c r="C13" s="31">
        <f>(('Данные для ввода на bus.gov.ru'!Z12/'Данные для ввода на bus.gov.ru'!AA12)*100)*0.5</f>
        <v>43.506493506493506</v>
      </c>
      <c r="D13" s="31">
        <f t="shared" si="0"/>
        <v>93.506493506493513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1"/>
      <c r="Z13" s="21"/>
    </row>
    <row r="14" spans="1:26" ht="12.75" customHeight="1">
      <c r="A14" s="3" t="str">
        <f>'Данные для ввода на bus.gov.ru'!A13</f>
        <v>Средняя общеобразовательная школа с. Преображенка</v>
      </c>
      <c r="B14" s="2">
        <f>'Данные для ввода на bus.gov.ru'!X13*0.5</f>
        <v>50</v>
      </c>
      <c r="C14" s="31">
        <f>(('Данные для ввода на bus.gov.ru'!Z13/'Данные для ввода на bus.gov.ru'!AA13)*100)*0.5</f>
        <v>50</v>
      </c>
      <c r="D14" s="31">
        <f t="shared" si="0"/>
        <v>100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1"/>
      <c r="Z14" s="21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1"/>
      <c r="Z15" s="21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1"/>
      <c r="Z16" s="21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1"/>
      <c r="Z17" s="21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1"/>
      <c r="Z18" s="21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1"/>
      <c r="Z19" s="21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1"/>
      <c r="Z20" s="21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1"/>
      <c r="Z21" s="21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1"/>
      <c r="Z22" s="21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1"/>
      <c r="Z23" s="21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1"/>
      <c r="Z24" s="21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1"/>
      <c r="Z25" s="21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1"/>
      <c r="Z26" s="21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1"/>
      <c r="Z27" s="21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1"/>
      <c r="Z28" s="21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1"/>
      <c r="Z29" s="21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1"/>
      <c r="Z30" s="21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1"/>
      <c r="Z31" s="21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1"/>
      <c r="Z32" s="21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1"/>
      <c r="Z33" s="21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1"/>
      <c r="Z34" s="21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1"/>
      <c r="Z35" s="21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1"/>
      <c r="Z36" s="21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1"/>
      <c r="Z37" s="21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1"/>
      <c r="Z38" s="21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1"/>
      <c r="Z39" s="21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1"/>
      <c r="Z40" s="21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1"/>
      <c r="Z41" s="21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1"/>
      <c r="Z42" s="21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1"/>
      <c r="Z43" s="21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1"/>
      <c r="Z44" s="21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1"/>
      <c r="Z45" s="21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1"/>
      <c r="Z46" s="21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1"/>
      <c r="Z47" s="21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1"/>
      <c r="Z48" s="21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1"/>
      <c r="Z49" s="21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1"/>
      <c r="Z50" s="21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1"/>
      <c r="Z51" s="21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1"/>
      <c r="Z52" s="21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1"/>
      <c r="Z53" s="21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1"/>
      <c r="Z54" s="21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1"/>
      <c r="Z55" s="21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1"/>
      <c r="Z56" s="21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1"/>
      <c r="Z57" s="21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1"/>
      <c r="Z58" s="21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1"/>
      <c r="Z59" s="21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1"/>
      <c r="Z60" s="21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1"/>
      <c r="Z61" s="21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1"/>
      <c r="Z62" s="21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1"/>
      <c r="Z63" s="21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1"/>
      <c r="Z64" s="21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1"/>
      <c r="Z65" s="21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1"/>
      <c r="Z66" s="21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1"/>
      <c r="Z67" s="21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1"/>
      <c r="Z68" s="21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1"/>
      <c r="Z69" s="21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1"/>
      <c r="Z70" s="21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1"/>
      <c r="Z71" s="21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1"/>
      <c r="Z72" s="21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1"/>
      <c r="Z73" s="21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1"/>
      <c r="Z74" s="21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1"/>
      <c r="Z75" s="21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1"/>
      <c r="Z76" s="21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1"/>
      <c r="Z77" s="21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1"/>
      <c r="Z78" s="21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1"/>
      <c r="Z79" s="21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1"/>
      <c r="Z80" s="21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1"/>
      <c r="Z81" s="21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1"/>
      <c r="Z82" s="21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1"/>
      <c r="Z83" s="21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1"/>
      <c r="Z84" s="21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1"/>
      <c r="Z85" s="21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1"/>
      <c r="Z86" s="21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1"/>
      <c r="Z87" s="21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1"/>
      <c r="Z88" s="21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1"/>
      <c r="Z89" s="21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1"/>
      <c r="Z90" s="21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1"/>
      <c r="Z91" s="21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1"/>
      <c r="Z92" s="21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1"/>
      <c r="Z93" s="21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1"/>
      <c r="Z94" s="21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1"/>
      <c r="Z95" s="21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1"/>
      <c r="Z96" s="21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1"/>
      <c r="Z97" s="21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1"/>
      <c r="Z98" s="21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1"/>
      <c r="Z99" s="21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1"/>
      <c r="Z100" s="21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1"/>
      <c r="Z101" s="21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1"/>
      <c r="Z102" s="21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1"/>
      <c r="Z103" s="21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1"/>
      <c r="Z104" s="21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1"/>
      <c r="Z105" s="21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1"/>
      <c r="Z106" s="21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1"/>
      <c r="Z107" s="21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1"/>
      <c r="Z108" s="21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1"/>
      <c r="Z109" s="21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1"/>
      <c r="Z110" s="21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1"/>
      <c r="Z111" s="21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1"/>
      <c r="Z112" s="21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1"/>
      <c r="Z113" s="21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1"/>
      <c r="Z114" s="21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1"/>
      <c r="Z115" s="21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1"/>
      <c r="Z116" s="21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1"/>
      <c r="Z117" s="21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1"/>
      <c r="Z118" s="21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1"/>
      <c r="Z119" s="21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1"/>
      <c r="Z120" s="21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1"/>
      <c r="Z121" s="21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1"/>
      <c r="Z122" s="21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1"/>
      <c r="Z123" s="21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1"/>
      <c r="Z124" s="21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1"/>
      <c r="Z125" s="21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1"/>
      <c r="Z126" s="21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1"/>
      <c r="Z127" s="21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1"/>
      <c r="Z128" s="21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1"/>
      <c r="Z129" s="21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1"/>
      <c r="Z130" s="21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1"/>
      <c r="Z131" s="21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1"/>
      <c r="Z132" s="21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1"/>
      <c r="Z133" s="21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1"/>
      <c r="Z134" s="21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1"/>
      <c r="Z135" s="21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1"/>
      <c r="Z136" s="21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1"/>
      <c r="Z137" s="21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1"/>
      <c r="Z138" s="21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1"/>
      <c r="Z139" s="21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1"/>
      <c r="Z140" s="21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1"/>
      <c r="Z141" s="21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1"/>
      <c r="Z142" s="21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1"/>
      <c r="Z143" s="21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1"/>
      <c r="Z144" s="21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1"/>
      <c r="Z145" s="21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1"/>
      <c r="Z146" s="21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1"/>
      <c r="Z147" s="21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1"/>
      <c r="Z148" s="21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1"/>
      <c r="Z149" s="21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1"/>
      <c r="Z150" s="21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1"/>
      <c r="Z151" s="21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1"/>
      <c r="Z152" s="21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1"/>
      <c r="Z153" s="21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1"/>
      <c r="Z154" s="21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1"/>
      <c r="Z155" s="21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1"/>
      <c r="Z156" s="21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1"/>
      <c r="Z157" s="21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1"/>
      <c r="Z158" s="21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1"/>
      <c r="Z159" s="21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1"/>
      <c r="Z160" s="21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1"/>
      <c r="Z161" s="21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1"/>
      <c r="Z162" s="21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1"/>
      <c r="Z163" s="21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1"/>
      <c r="Z164" s="21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1"/>
      <c r="Z165" s="21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1"/>
      <c r="Z166" s="21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1"/>
      <c r="Z167" s="21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1"/>
      <c r="Z168" s="21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1"/>
      <c r="Z169" s="21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1"/>
      <c r="Z170" s="21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1"/>
      <c r="Z171" s="21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1"/>
      <c r="Z172" s="21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1"/>
      <c r="Z173" s="21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1"/>
      <c r="Z174" s="21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1"/>
      <c r="Z175" s="21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1"/>
      <c r="Z176" s="21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1"/>
      <c r="Z177" s="21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1"/>
      <c r="Z178" s="21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1"/>
      <c r="Z179" s="21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1"/>
      <c r="Z180" s="21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1"/>
      <c r="Z181" s="21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1"/>
      <c r="Z182" s="21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1"/>
      <c r="Z183" s="21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1"/>
      <c r="Z184" s="21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1"/>
      <c r="Z185" s="21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1"/>
      <c r="Z186" s="21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1"/>
      <c r="Z187" s="21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1"/>
      <c r="Z188" s="21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1"/>
      <c r="Z189" s="21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1"/>
      <c r="Z190" s="21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1"/>
      <c r="Z191" s="21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1"/>
      <c r="Z192" s="21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1"/>
      <c r="Z193" s="21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1"/>
      <c r="Z194" s="21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1"/>
      <c r="Z195" s="21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1"/>
      <c r="Z196" s="21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1"/>
      <c r="Z197" s="21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1"/>
      <c r="Z198" s="21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1"/>
      <c r="Z199" s="21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1"/>
      <c r="Z200" s="21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1"/>
      <c r="Z201" s="21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1"/>
      <c r="Z202" s="21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1"/>
      <c r="Z203" s="21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1"/>
      <c r="Z204" s="21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1"/>
      <c r="Z205" s="21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1"/>
      <c r="Z206" s="21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1"/>
      <c r="Z207" s="21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1"/>
      <c r="Z208" s="21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1"/>
      <c r="Z209" s="21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1"/>
      <c r="Z210" s="21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1"/>
      <c r="Z211" s="21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1"/>
      <c r="Z212" s="21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1"/>
      <c r="Z213" s="21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1"/>
      <c r="Z214" s="21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1"/>
      <c r="Z215" s="21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1"/>
      <c r="Z216" s="21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1"/>
      <c r="Z217" s="21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1"/>
      <c r="Z218" s="21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1"/>
      <c r="Z219" s="21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32" t="s">
        <v>91</v>
      </c>
      <c r="B1" s="33" t="s">
        <v>99</v>
      </c>
      <c r="C1" s="33" t="s">
        <v>100</v>
      </c>
      <c r="D1" s="33" t="s">
        <v>101</v>
      </c>
      <c r="E1" s="33" t="s">
        <v>95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1"/>
    </row>
    <row r="2" spans="1:26" ht="12.75" customHeight="1">
      <c r="A2" s="29" t="s">
        <v>96</v>
      </c>
      <c r="B2" s="34">
        <v>30</v>
      </c>
      <c r="C2" s="34">
        <v>40</v>
      </c>
      <c r="D2" s="34">
        <v>30</v>
      </c>
      <c r="E2" s="3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1"/>
    </row>
    <row r="3" spans="1:26" ht="12.75" customHeight="1">
      <c r="A3" s="3" t="str">
        <f>'Данные для ввода на bus.gov.ru'!A2</f>
        <v>Детская Школа Искусств с. Ербогачен</v>
      </c>
      <c r="B3" s="22">
        <f>'Данные для ввода на bus.gov.ru'!AE2*0.3</f>
        <v>0</v>
      </c>
      <c r="C3" s="22">
        <f>'Данные для ввода на bus.gov.ru'!AI2*0.4</f>
        <v>8</v>
      </c>
      <c r="D3" s="35">
        <f>IFERROR((('Данные для ввода на bus.gov.ru'!AK2/'Данные для ввода на bus.gov.ru'!AL2)*100)*0.3,0)</f>
        <v>30</v>
      </c>
      <c r="E3" s="35">
        <f t="shared" ref="E3:E14" si="0">B3+C3+D3</f>
        <v>38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1"/>
    </row>
    <row r="4" spans="1:26" ht="12.75" customHeight="1">
      <c r="A4" s="3" t="str">
        <f>'Данные для ввода на bus.gov.ru'!A3</f>
        <v>Детский сад «Радуга» с. Ербогачен</v>
      </c>
      <c r="B4" s="22">
        <f>'Данные для ввода на bus.gov.ru'!AE3*0.3</f>
        <v>6</v>
      </c>
      <c r="C4" s="22">
        <f>'Данные для ввода на bus.gov.ru'!AI3*0.4</f>
        <v>16</v>
      </c>
      <c r="D4" s="35">
        <f>IFERROR((('Данные для ввода на bus.gov.ru'!AK3/'Данные для ввода на bus.gov.ru'!AL3)*100)*0.3,0)</f>
        <v>30</v>
      </c>
      <c r="E4" s="35">
        <f t="shared" si="0"/>
        <v>52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1"/>
    </row>
    <row r="5" spans="1:26" ht="12.75" customHeight="1">
      <c r="A5" s="3" t="str">
        <f>'Данные для ввода на bus.gov.ru'!A4</f>
        <v>Детский сад с. Ерема</v>
      </c>
      <c r="B5" s="22">
        <f>'Данные для ввода на bus.gov.ru'!AE4*0.3</f>
        <v>0</v>
      </c>
      <c r="C5" s="22">
        <f>'Данные для ввода на bus.gov.ru'!AI4*0.4</f>
        <v>16</v>
      </c>
      <c r="D5" s="35">
        <f>IFERROR((('Данные для ввода на bus.gov.ru'!AK4/'Данные для ввода на bus.gov.ru'!AL4)*100)*0.3,0)</f>
        <v>30</v>
      </c>
      <c r="E5" s="35">
        <f t="shared" si="0"/>
        <v>46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1"/>
    </row>
    <row r="6" spans="1:26" ht="12.75" customHeight="1">
      <c r="A6" s="3" t="str">
        <f>'Данные для ввода на bus.gov.ru'!A5</f>
        <v>Детский сад с. Подволошино</v>
      </c>
      <c r="B6" s="22">
        <f>'Данные для ввода на bus.gov.ru'!AE5*0.3</f>
        <v>0</v>
      </c>
      <c r="C6" s="22">
        <f>'Данные для ввода на bus.gov.ru'!AI5*0.4</f>
        <v>8</v>
      </c>
      <c r="D6" s="35">
        <f>IFERROR((('Данные для ввода на bus.gov.ru'!AK5/'Данные для ввода на bus.gov.ru'!AL5)*100)*0.3,0)</f>
        <v>30</v>
      </c>
      <c r="E6" s="35">
        <f t="shared" si="0"/>
        <v>38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1"/>
    </row>
    <row r="7" spans="1:26" ht="12.75" customHeight="1">
      <c r="A7" s="3" t="str">
        <f>'Данные для ввода на bus.gov.ru'!A6</f>
        <v>Детский сад с. Преображенка</v>
      </c>
      <c r="B7" s="22">
        <f>'Данные для ввода на bus.gov.ru'!AE6*0.3</f>
        <v>12</v>
      </c>
      <c r="C7" s="22">
        <f>'Данные для ввода на bus.gov.ru'!AI6*0.4</f>
        <v>24</v>
      </c>
      <c r="D7" s="35">
        <f>IFERROR((('Данные для ввода на bus.gov.ru'!AK6/'Данные для ввода на bus.gov.ru'!AL6)*100)*0.3,0)</f>
        <v>30</v>
      </c>
      <c r="E7" s="35">
        <f t="shared" si="0"/>
        <v>66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1"/>
    </row>
    <row r="8" spans="1:26" ht="12.75" customHeight="1">
      <c r="A8" s="3" t="str">
        <f>'Данные для ввода на bus.gov.ru'!A7</f>
        <v>Детский сад с. Хамакар</v>
      </c>
      <c r="B8" s="22">
        <f>'Данные для ввода на bus.gov.ru'!AE7*0.3</f>
        <v>0</v>
      </c>
      <c r="C8" s="22">
        <f>'Данные для ввода на bus.gov.ru'!AI7*0.4</f>
        <v>8</v>
      </c>
      <c r="D8" s="35">
        <f>IFERROR((('Данные для ввода на bus.gov.ru'!AK7/'Данные для ввода на bus.gov.ru'!AL7)*100)*0.3,0)</f>
        <v>30</v>
      </c>
      <c r="E8" s="35">
        <f t="shared" si="0"/>
        <v>38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1"/>
    </row>
    <row r="9" spans="1:26" ht="12.75" customHeight="1">
      <c r="A9" s="3" t="str">
        <f>'Данные для ввода на bus.gov.ru'!A8</f>
        <v>Катангский Центр дополнительного образования</v>
      </c>
      <c r="B9" s="22">
        <f>'Данные для ввода на bus.gov.ru'!AE8*0.3</f>
        <v>6</v>
      </c>
      <c r="C9" s="22">
        <f>'Данные для ввода на bus.gov.ru'!AI8*0.4</f>
        <v>8</v>
      </c>
      <c r="D9" s="35">
        <f>IFERROR((('Данные для ввода на bus.gov.ru'!AK8/'Данные для ввода на bus.gov.ru'!AL8)*100)*0.3,0)</f>
        <v>30</v>
      </c>
      <c r="E9" s="35">
        <f t="shared" si="0"/>
        <v>44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1"/>
    </row>
    <row r="10" spans="1:26" ht="12.75" customHeight="1">
      <c r="A10" s="3" t="str">
        <f>'Данные для ввода на bus.gov.ru'!A9</f>
        <v>Средняя общеобразовательная школа с. Бур</v>
      </c>
      <c r="B10" s="22">
        <f>'Данные для ввода на bus.gov.ru'!AE9*0.3</f>
        <v>0</v>
      </c>
      <c r="C10" s="22">
        <f>'Данные для ввода на bus.gov.ru'!AI9*0.4</f>
        <v>8</v>
      </c>
      <c r="D10" s="35">
        <f>IFERROR((('Данные для ввода на bus.gov.ru'!AK9/'Данные для ввода на bus.gov.ru'!AL9)*100)*0.3,0)</f>
        <v>30</v>
      </c>
      <c r="E10" s="35">
        <f t="shared" si="0"/>
        <v>38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1"/>
    </row>
    <row r="11" spans="1:26" ht="12.75" customHeight="1">
      <c r="A11" s="3" t="str">
        <f>'Данные для ввода на bus.gov.ru'!A10</f>
        <v>Средняя общеобразовательная школа с. Ербогачен</v>
      </c>
      <c r="B11" s="22">
        <f>'Данные для ввода на bus.gov.ru'!AE10*0.3</f>
        <v>12</v>
      </c>
      <c r="C11" s="22">
        <f>'Данные для ввода на bus.gov.ru'!AI10*0.4</f>
        <v>16</v>
      </c>
      <c r="D11" s="35">
        <f>IFERROR((('Данные для ввода на bus.gov.ru'!AK10/'Данные для ввода на bus.gov.ru'!AL10)*100)*0.3,0)</f>
        <v>30</v>
      </c>
      <c r="E11" s="35">
        <f t="shared" si="0"/>
        <v>58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1"/>
    </row>
    <row r="12" spans="1:26" ht="12.75" customHeight="1">
      <c r="A12" s="3" t="str">
        <f>'Данные для ввода на bus.gov.ru'!A11</f>
        <v>Средняя общеобразовательная школа с. Непа</v>
      </c>
      <c r="B12" s="22">
        <f>'Данные для ввода на bus.gov.ru'!AE11*0.3</f>
        <v>0</v>
      </c>
      <c r="C12" s="22">
        <f>'Данные для ввода на bus.gov.ru'!AI11*0.4</f>
        <v>24</v>
      </c>
      <c r="D12" s="35">
        <f>IFERROR((('Данные для ввода на bus.gov.ru'!AK11/'Данные для ввода на bus.gov.ru'!AL11)*100)*0.3,0)</f>
        <v>30</v>
      </c>
      <c r="E12" s="35">
        <f t="shared" si="0"/>
        <v>54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1"/>
    </row>
    <row r="13" spans="1:26" ht="12.75" customHeight="1">
      <c r="A13" s="3" t="str">
        <f>'Данные для ввода на bus.gov.ru'!A12</f>
        <v>Средняя общеобразовательная школа с. Подволошино</v>
      </c>
      <c r="B13" s="22">
        <f>'Данные для ввода на bus.gov.ru'!AE12*0.3</f>
        <v>6</v>
      </c>
      <c r="C13" s="22">
        <f>'Данные для ввода на bus.gov.ru'!AI12*0.4</f>
        <v>24</v>
      </c>
      <c r="D13" s="35">
        <f>IFERROR((('Данные для ввода на bus.gov.ru'!AK12/'Данные для ввода на bus.gov.ru'!AL12)*100)*0.3,0)</f>
        <v>30</v>
      </c>
      <c r="E13" s="35">
        <f t="shared" si="0"/>
        <v>60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1"/>
    </row>
    <row r="14" spans="1:26" ht="12.75" customHeight="1">
      <c r="A14" s="3" t="str">
        <f>'Данные для ввода на bus.gov.ru'!A13</f>
        <v>Средняя общеобразовательная школа с. Преображенка</v>
      </c>
      <c r="B14" s="22">
        <f>'Данные для ввода на bus.gov.ru'!AE13*0.3</f>
        <v>24</v>
      </c>
      <c r="C14" s="22">
        <f>'Данные для ввода на bus.gov.ru'!AI13*0.4</f>
        <v>16</v>
      </c>
      <c r="D14" s="35">
        <f>IFERROR((('Данные для ввода на bus.gov.ru'!AK13/'Данные для ввода на bus.gov.ru'!AL13)*100)*0.3,0)</f>
        <v>30</v>
      </c>
      <c r="E14" s="35">
        <f t="shared" si="0"/>
        <v>70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1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1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1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1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1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1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1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1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1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1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1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1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1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1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1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1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1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1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1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1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1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1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1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1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1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1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1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1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1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1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1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1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1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1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1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1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1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1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1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1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1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1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1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1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1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1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1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1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1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1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1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1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1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1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1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1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1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1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1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1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1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1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1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1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1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1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1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1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1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1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1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1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1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1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1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1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1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1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1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1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1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1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1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1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1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1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1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1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1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1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1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1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1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1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1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1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1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1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1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1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1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1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1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1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1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1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1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1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1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1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1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1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1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1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1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1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1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1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1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1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1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1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1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1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1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1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1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1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1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1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1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1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1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1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1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1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1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1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1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1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1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1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1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1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1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1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1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1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1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1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1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1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1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1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1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1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1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1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1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1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1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1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1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1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1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1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1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1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1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1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1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1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1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1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1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1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1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1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1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1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1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1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1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1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1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1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1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1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1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1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1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1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1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1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1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1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1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1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1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1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1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1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1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1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1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1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32" t="s">
        <v>91</v>
      </c>
      <c r="B1" s="33" t="s">
        <v>102</v>
      </c>
      <c r="C1" s="33" t="s">
        <v>103</v>
      </c>
      <c r="D1" s="33" t="s">
        <v>104</v>
      </c>
      <c r="E1" s="33" t="s">
        <v>95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1"/>
    </row>
    <row r="2" spans="1:26" ht="12.75" customHeight="1">
      <c r="A2" s="29" t="s">
        <v>96</v>
      </c>
      <c r="B2" s="34">
        <v>40</v>
      </c>
      <c r="C2" s="34">
        <v>40</v>
      </c>
      <c r="D2" s="34">
        <v>20</v>
      </c>
      <c r="E2" s="34">
        <v>100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36"/>
    </row>
    <row r="3" spans="1:26" ht="12.75" customHeight="1">
      <c r="A3" s="3" t="str">
        <f>'Данные для ввода на bus.gov.ru'!A2</f>
        <v>Детская Школа Искусств с. Ербогачен</v>
      </c>
      <c r="B3" s="35">
        <f>(('Данные для ввода на bus.gov.ru'!AN2/'Данные для ввода на bus.gov.ru'!AO2)*100)*0.4</f>
        <v>40</v>
      </c>
      <c r="C3" s="31">
        <f>(('Данные для ввода на bus.gov.ru'!AQ2/'Данные для ввода на bus.gov.ru'!AR2)*100)*0.4</f>
        <v>39.047619047619051</v>
      </c>
      <c r="D3" s="35">
        <f>(('Данные для ввода на bus.gov.ru'!AT2/'Данные для ввода на bus.gov.ru'!AU2)*100)*0.2</f>
        <v>20</v>
      </c>
      <c r="E3" s="35">
        <f t="shared" ref="E3:E14" si="0">B3+C3+D3</f>
        <v>99.047619047619051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36"/>
    </row>
    <row r="4" spans="1:26" ht="12.75" customHeight="1">
      <c r="A4" s="3" t="str">
        <f>'Данные для ввода на bus.gov.ru'!A3</f>
        <v>Детский сад «Радуга» с. Ербогачен</v>
      </c>
      <c r="B4" s="35">
        <f>(('Данные для ввода на bus.gov.ru'!AN3/'Данные для ввода на bus.gov.ru'!AO3)*100)*0.4</f>
        <v>36.923076923076927</v>
      </c>
      <c r="C4" s="31">
        <f>(('Данные для ввода на bus.gov.ru'!AQ3/'Данные для ввода на bus.gov.ru'!AR3)*100)*0.4</f>
        <v>40</v>
      </c>
      <c r="D4" s="35">
        <f>(('Данные для ввода на bus.gov.ru'!AT3/'Данные для ввода на bus.gov.ru'!AU3)*100)*0.2</f>
        <v>18</v>
      </c>
      <c r="E4" s="35">
        <f t="shared" si="0"/>
        <v>94.923076923076934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36"/>
    </row>
    <row r="5" spans="1:26" ht="12.75" customHeight="1">
      <c r="A5" s="3" t="str">
        <f>'Данные для ввода на bus.gov.ru'!A4</f>
        <v>Детский сад с. Ерема</v>
      </c>
      <c r="B5" s="35">
        <f>(('Данные для ввода на bus.gov.ru'!AN4/'Данные для ввода на bus.gov.ru'!AO4)*100)*0.4</f>
        <v>40</v>
      </c>
      <c r="C5" s="31">
        <f>(('Данные для ввода на bus.gov.ru'!AQ4/'Данные для ввода на bus.gov.ru'!AR4)*100)*0.4</f>
        <v>40</v>
      </c>
      <c r="D5" s="35">
        <f>(('Данные для ввода на bus.gov.ru'!AT4/'Данные для ввода на bus.gov.ru'!AU4)*100)*0.2</f>
        <v>20</v>
      </c>
      <c r="E5" s="35">
        <f t="shared" si="0"/>
        <v>100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36"/>
    </row>
    <row r="6" spans="1:26" ht="12.75" customHeight="1">
      <c r="A6" s="3" t="str">
        <f>'Данные для ввода на bus.gov.ru'!A5</f>
        <v>Детский сад с. Подволошино</v>
      </c>
      <c r="B6" s="35">
        <f>(('Данные для ввода на bus.gov.ru'!AN5/'Данные для ввода на bus.gov.ru'!AO5)*100)*0.4</f>
        <v>37.333333333333336</v>
      </c>
      <c r="C6" s="31">
        <f>(('Данные для ввода на bus.gov.ru'!AQ5/'Данные для ввода на bus.gov.ru'!AR5)*100)*0.4</f>
        <v>34.666666666666671</v>
      </c>
      <c r="D6" s="35">
        <f>(('Данные для ввода на bus.gov.ru'!AT5/'Данные для ввода на bus.gov.ru'!AU5)*100)*0.2</f>
        <v>18.333333333333332</v>
      </c>
      <c r="E6" s="35">
        <f t="shared" si="0"/>
        <v>90.333333333333329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36"/>
    </row>
    <row r="7" spans="1:26" ht="12.75" customHeight="1">
      <c r="A7" s="3" t="str">
        <f>'Данные для ввода на bus.gov.ru'!A6</f>
        <v>Детский сад с. Преображенка</v>
      </c>
      <c r="B7" s="35">
        <f>(('Данные для ввода на bus.gov.ru'!AN6/'Данные для ввода на bus.gov.ru'!AO6)*100)*0.4</f>
        <v>40</v>
      </c>
      <c r="C7" s="31">
        <f>(('Данные для ввода на bus.gov.ru'!AQ6/'Данные для ввода на bus.gov.ru'!AR6)*100)*0.4</f>
        <v>40</v>
      </c>
      <c r="D7" s="35">
        <f>(('Данные для ввода на bus.gov.ru'!AT6/'Данные для ввода на bus.gov.ru'!AU6)*100)*0.2</f>
        <v>20</v>
      </c>
      <c r="E7" s="35">
        <f t="shared" si="0"/>
        <v>100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36"/>
    </row>
    <row r="8" spans="1:26" ht="12.75" customHeight="1">
      <c r="A8" s="3" t="str">
        <f>'Данные для ввода на bus.gov.ru'!A7</f>
        <v>Детский сад с. Хамакар</v>
      </c>
      <c r="B8" s="35">
        <f>(('Данные для ввода на bus.gov.ru'!AN7/'Данные для ввода на bus.gov.ru'!AO7)*100)*0.4</f>
        <v>32</v>
      </c>
      <c r="C8" s="31">
        <f>(('Данные для ввода на bus.gov.ru'!AQ7/'Данные для ввода на bus.gov.ru'!AR7)*100)*0.4</f>
        <v>40</v>
      </c>
      <c r="D8" s="35">
        <f>(('Данные для ввода на bus.gov.ru'!AT7/'Данные для ввода на bus.gov.ru'!AU7)*100)*0.2</f>
        <v>20</v>
      </c>
      <c r="E8" s="35">
        <f t="shared" si="0"/>
        <v>92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36"/>
    </row>
    <row r="9" spans="1:26" ht="12.75" customHeight="1">
      <c r="A9" s="3" t="str">
        <f>'Данные для ввода на bus.gov.ru'!A8</f>
        <v>Катангский Центр дополнительного образования</v>
      </c>
      <c r="B9" s="35">
        <f>(('Данные для ввода на bus.gov.ru'!AN8/'Данные для ввода на bus.gov.ru'!AO8)*100)*0.4</f>
        <v>40</v>
      </c>
      <c r="C9" s="31">
        <f>(('Данные для ввода на bus.gov.ru'!AQ8/'Данные для ввода на bus.gov.ru'!AR8)*100)*0.4</f>
        <v>40</v>
      </c>
      <c r="D9" s="35">
        <f>(('Данные для ввода на bus.gov.ru'!AT8/'Данные для ввода на bus.gov.ru'!AU8)*100)*0.2</f>
        <v>20</v>
      </c>
      <c r="E9" s="35">
        <f t="shared" si="0"/>
        <v>100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36"/>
    </row>
    <row r="10" spans="1:26" ht="12.75" customHeight="1">
      <c r="A10" s="3" t="str">
        <f>'Данные для ввода на bus.gov.ru'!A9</f>
        <v>Средняя общеобразовательная школа с. Бур</v>
      </c>
      <c r="B10" s="35">
        <f>(('Данные для ввода на bus.gov.ru'!AN9/'Данные для ввода на bus.gov.ru'!AO9)*100)*0.4</f>
        <v>33.846153846153847</v>
      </c>
      <c r="C10" s="31">
        <f>(('Данные для ввода на bus.gov.ru'!AQ9/'Данные для ввода на bus.gov.ru'!AR9)*100)*0.4</f>
        <v>36.923076923076927</v>
      </c>
      <c r="D10" s="35">
        <f>(('Данные для ввода на bus.gov.ru'!AT9/'Данные для ввода на bus.gov.ru'!AU9)*100)*0.2</f>
        <v>20</v>
      </c>
      <c r="E10" s="35">
        <f t="shared" si="0"/>
        <v>90.769230769230774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36"/>
    </row>
    <row r="11" spans="1:26" ht="12.75" customHeight="1">
      <c r="A11" s="3" t="str">
        <f>'Данные для ввода на bus.gov.ru'!A10</f>
        <v>Средняя общеобразовательная школа с. Ербогачен</v>
      </c>
      <c r="B11" s="35">
        <f>(('Данные для ввода на bus.gov.ru'!AN10/'Данные для ввода на bus.gov.ru'!AO10)*100)*0.4</f>
        <v>34.285714285714285</v>
      </c>
      <c r="C11" s="31">
        <f>(('Данные для ввода на bus.gov.ru'!AQ10/'Данные для ввода на bus.gov.ru'!AR10)*100)*0.4</f>
        <v>35.714285714285715</v>
      </c>
      <c r="D11" s="35">
        <f>(('Данные для ввода на bus.gov.ru'!AT10/'Данные для ввода на bus.gov.ru'!AU10)*100)*0.2</f>
        <v>18.526315789473685</v>
      </c>
      <c r="E11" s="35">
        <f t="shared" si="0"/>
        <v>88.526315789473685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6"/>
    </row>
    <row r="12" spans="1:26" ht="12.75" customHeight="1">
      <c r="A12" s="3" t="str">
        <f>'Данные для ввода на bus.gov.ru'!A11</f>
        <v>Средняя общеобразовательная школа с. Непа</v>
      </c>
      <c r="B12" s="35">
        <f>(('Данные для ввода на bus.gov.ru'!AN11/'Данные для ввода на bus.gov.ru'!AO11)*100)*0.4</f>
        <v>40</v>
      </c>
      <c r="C12" s="31">
        <f>(('Данные для ввода на bus.gov.ru'!AQ11/'Данные для ввода на bus.gov.ru'!AR11)*100)*0.4</f>
        <v>40</v>
      </c>
      <c r="D12" s="35">
        <f>(('Данные для ввода на bus.gov.ru'!AT11/'Данные для ввода на bus.gov.ru'!AU11)*100)*0.2</f>
        <v>20</v>
      </c>
      <c r="E12" s="35">
        <f t="shared" si="0"/>
        <v>100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36"/>
    </row>
    <row r="13" spans="1:26" ht="12.75" customHeight="1">
      <c r="A13" s="3" t="str">
        <f>'Данные для ввода на bus.gov.ru'!A12</f>
        <v>Средняя общеобразовательная школа с. Подволошино</v>
      </c>
      <c r="B13" s="35">
        <f>(('Данные для ввода на bus.gov.ru'!AN12/'Данные для ввода на bus.gov.ru'!AO12)*100)*0.4</f>
        <v>34.805194805194809</v>
      </c>
      <c r="C13" s="31">
        <f>(('Данные для ввода на bus.gov.ru'!AQ12/'Данные для ввода на bus.gov.ru'!AR12)*100)*0.4</f>
        <v>34.805194805194809</v>
      </c>
      <c r="D13" s="35">
        <f>(('Данные для ввода на bus.gov.ru'!AT12/'Данные для ввода на bus.gov.ru'!AU12)*100)*0.2</f>
        <v>19</v>
      </c>
      <c r="E13" s="35">
        <f t="shared" si="0"/>
        <v>88.610389610389618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36"/>
    </row>
    <row r="14" spans="1:26" ht="12.75" customHeight="1">
      <c r="A14" s="3" t="str">
        <f>'Данные для ввода на bus.gov.ru'!A13</f>
        <v>Средняя общеобразовательная школа с. Преображенка</v>
      </c>
      <c r="B14" s="35">
        <f>(('Данные для ввода на bus.gov.ru'!AN13/'Данные для ввода на bus.gov.ru'!AO13)*100)*0.4</f>
        <v>40</v>
      </c>
      <c r="C14" s="31">
        <f>(('Данные для ввода на bus.gov.ru'!AQ13/'Данные для ввода на bus.gov.ru'!AR13)*100)*0.4</f>
        <v>40</v>
      </c>
      <c r="D14" s="35">
        <f>(('Данные для ввода на bus.gov.ru'!AT13/'Данные для ввода на bus.gov.ru'!AU13)*100)*0.2</f>
        <v>20</v>
      </c>
      <c r="E14" s="35">
        <f t="shared" si="0"/>
        <v>100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36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1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1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1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1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1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1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1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1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1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1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1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1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1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1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1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1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1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1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1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1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1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1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1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1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1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1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1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1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1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1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1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1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1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1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1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1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1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1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1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1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1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1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1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1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1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1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1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1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1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1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1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1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1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1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1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1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1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1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1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1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1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1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1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1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1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1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1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1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1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1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1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1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1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1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1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1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1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1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1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1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1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1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1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1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1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1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1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1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1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1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1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1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1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1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1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1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1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1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1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1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1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1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1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1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1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1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1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1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1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1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1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1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1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1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1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1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1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1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1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1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1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1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1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1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1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1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1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1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1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1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1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1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1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1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1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1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1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1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1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1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1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1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1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1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1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1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1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1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1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1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1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1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1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1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1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1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1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1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1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1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1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1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1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1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1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1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1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1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1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1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1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1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1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1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1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1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1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1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1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1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1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1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1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1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1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1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1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1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1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1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1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1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1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1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1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1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1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1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1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1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1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1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1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1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1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22" t="s">
        <v>91</v>
      </c>
      <c r="B1" s="33" t="s">
        <v>105</v>
      </c>
      <c r="C1" s="33" t="s">
        <v>106</v>
      </c>
      <c r="D1" s="33" t="s">
        <v>107</v>
      </c>
      <c r="E1" s="33" t="s">
        <v>95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1"/>
    </row>
    <row r="2" spans="1:26" ht="12.75" customHeight="1">
      <c r="A2" s="29" t="s">
        <v>96</v>
      </c>
      <c r="B2" s="34">
        <v>30</v>
      </c>
      <c r="C2" s="34">
        <v>20</v>
      </c>
      <c r="D2" s="34">
        <v>50</v>
      </c>
      <c r="E2" s="3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1"/>
    </row>
    <row r="3" spans="1:26" ht="12.75" customHeight="1">
      <c r="A3" s="3" t="str">
        <f>'Данные для ввода на bus.gov.ru'!A2</f>
        <v>Детская Школа Искусств с. Ербогачен</v>
      </c>
      <c r="B3" s="35">
        <f>(('Данные для ввода на bus.gov.ru'!AW2/'Данные для ввода на bus.gov.ru'!AX2)*100)*0.3</f>
        <v>29.285714285714285</v>
      </c>
      <c r="C3" s="35">
        <f>(('Данные для ввода на bus.gov.ru'!AZ2/'Данные для ввода на bus.gov.ru'!BA2)*100)*0.2</f>
        <v>19.047619047619047</v>
      </c>
      <c r="D3" s="35">
        <f>(('Данные для ввода на bus.gov.ru'!BC2/'Данные для ввода на bus.gov.ru'!BD2)*100)*0.5</f>
        <v>48.80952380952381</v>
      </c>
      <c r="E3" s="35">
        <f t="shared" ref="E3:E14" si="0">B3+C3+D3</f>
        <v>97.142857142857139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1"/>
    </row>
    <row r="4" spans="1:26" ht="12.75" customHeight="1">
      <c r="A4" s="3" t="str">
        <f>'Данные для ввода на bus.gov.ru'!A3</f>
        <v>Детский сад «Радуга» с. Ербогачен</v>
      </c>
      <c r="B4" s="35">
        <f>(('Данные для ввода на bus.gov.ru'!AW3/'Данные для ввода на bus.gov.ru'!AX3)*100)*0.3</f>
        <v>28.846153846153847</v>
      </c>
      <c r="C4" s="35">
        <f>(('Данные для ввода на bus.gov.ru'!AZ3/'Данные для ввода на bus.gov.ru'!BA3)*100)*0.2</f>
        <v>18.461538461538463</v>
      </c>
      <c r="D4" s="35">
        <f>(('Данные для ввода на bus.gov.ru'!BC3/'Данные для ввода на bus.gov.ru'!BD3)*100)*0.5</f>
        <v>48.07692307692308</v>
      </c>
      <c r="E4" s="35">
        <f t="shared" si="0"/>
        <v>95.384615384615387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1"/>
    </row>
    <row r="5" spans="1:26" ht="12.75" customHeight="1">
      <c r="A5" s="3" t="str">
        <f>'Данные для ввода на bus.gov.ru'!A4</f>
        <v>Детский сад с. Ерема</v>
      </c>
      <c r="B5" s="35">
        <f>(('Данные для ввода на bus.gov.ru'!AW4/'Данные для ввода на bus.gov.ru'!AX4)*100)*0.3</f>
        <v>30</v>
      </c>
      <c r="C5" s="35">
        <f>(('Данные для ввода на bus.gov.ru'!AZ4/'Данные для ввода на bus.gov.ru'!BA4)*100)*0.2</f>
        <v>20</v>
      </c>
      <c r="D5" s="35">
        <f>(('Данные для ввода на bus.gov.ru'!BC4/'Данные для ввода на bus.gov.ru'!BD4)*100)*0.5</f>
        <v>50</v>
      </c>
      <c r="E5" s="35">
        <f t="shared" si="0"/>
        <v>100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1"/>
    </row>
    <row r="6" spans="1:26" ht="12.75" customHeight="1">
      <c r="A6" s="3" t="str">
        <f>'Данные для ввода на bus.gov.ru'!A5</f>
        <v>Детский сад с. Подволошино</v>
      </c>
      <c r="B6" s="35">
        <f>(('Данные для ввода на bus.gov.ru'!AW5/'Данные для ввода на bus.gov.ru'!AX5)*100)*0.3</f>
        <v>27.999999999999996</v>
      </c>
      <c r="C6" s="35">
        <f>(('Данные для ввода на bus.gov.ru'!AZ5/'Данные для ввода на bus.gov.ru'!BA5)*100)*0.2</f>
        <v>20</v>
      </c>
      <c r="D6" s="35">
        <f>(('Данные для ввода на bus.gov.ru'!BC5/'Данные для ввода на bus.gov.ru'!BD5)*100)*0.5</f>
        <v>46.666666666666664</v>
      </c>
      <c r="E6" s="35">
        <f t="shared" si="0"/>
        <v>94.666666666666657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1"/>
    </row>
    <row r="7" spans="1:26" ht="12.75" customHeight="1">
      <c r="A7" s="3" t="str">
        <f>'Данные для ввода на bus.gov.ru'!A6</f>
        <v>Детский сад с. Преображенка</v>
      </c>
      <c r="B7" s="35">
        <f>(('Данные для ввода на bus.gov.ru'!AW6/'Данные для ввода на bus.gov.ru'!AX6)*100)*0.3</f>
        <v>30</v>
      </c>
      <c r="C7" s="35">
        <f>(('Данные для ввода на bus.gov.ru'!AZ6/'Данные для ввода на bus.gov.ru'!BA6)*100)*0.2</f>
        <v>20</v>
      </c>
      <c r="D7" s="35">
        <f>(('Данные для ввода на bus.gov.ru'!BC6/'Данные для ввода на bus.gov.ru'!BD6)*100)*0.5</f>
        <v>50</v>
      </c>
      <c r="E7" s="35">
        <f t="shared" si="0"/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1"/>
    </row>
    <row r="8" spans="1:26" ht="12.75" customHeight="1">
      <c r="A8" s="3" t="str">
        <f>'Данные для ввода на bus.gov.ru'!A7</f>
        <v>Детский сад с. Хамакар</v>
      </c>
      <c r="B8" s="35">
        <f>(('Данные для ввода на bus.gov.ru'!AW7/'Данные для ввода на bus.gov.ru'!AX7)*100)*0.3</f>
        <v>30</v>
      </c>
      <c r="C8" s="35">
        <f>(('Данные для ввода на bus.gov.ru'!AZ7/'Данные для ввода на bus.gov.ru'!BA7)*100)*0.2</f>
        <v>16</v>
      </c>
      <c r="D8" s="35">
        <f>(('Данные для ввода на bus.gov.ru'!BC7/'Данные для ввода на bus.gov.ru'!BD7)*100)*0.5</f>
        <v>50</v>
      </c>
      <c r="E8" s="35">
        <f t="shared" si="0"/>
        <v>96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1"/>
    </row>
    <row r="9" spans="1:26" ht="12.75" customHeight="1">
      <c r="A9" s="3" t="str">
        <f>'Данные для ввода на bus.gov.ru'!A8</f>
        <v>Катангский Центр дополнительного образования</v>
      </c>
      <c r="B9" s="35">
        <f>(('Данные для ввода на bus.gov.ru'!AW8/'Данные для ввода на bus.gov.ru'!AX8)*100)*0.3</f>
        <v>29.53125</v>
      </c>
      <c r="C9" s="35">
        <f>(('Данные для ввода на bus.gov.ru'!AZ8/'Данные для ввода на bus.gov.ru'!BA8)*100)*0.2</f>
        <v>20</v>
      </c>
      <c r="D9" s="35">
        <f>(('Данные для ввода на bus.gov.ru'!BC8/'Данные для ввода на bus.gov.ru'!BD8)*100)*0.5</f>
        <v>50</v>
      </c>
      <c r="E9" s="35">
        <f t="shared" si="0"/>
        <v>99.53125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1"/>
    </row>
    <row r="10" spans="1:26" ht="12.75" customHeight="1">
      <c r="A10" s="3" t="str">
        <f>'Данные для ввода на bus.gov.ru'!A9</f>
        <v>Средняя общеобразовательная школа с. Бур</v>
      </c>
      <c r="B10" s="35">
        <f>(('Данные для ввода на bus.gov.ru'!AW9/'Данные для ввода на bus.gov.ru'!AX9)*100)*0.3</f>
        <v>25.384615384615383</v>
      </c>
      <c r="C10" s="35">
        <f>(('Данные для ввода на bus.gov.ru'!AZ9/'Данные для ввода на bus.gov.ru'!BA9)*100)*0.2</f>
        <v>16.923076923076923</v>
      </c>
      <c r="D10" s="35">
        <f>(('Данные для ввода на bus.gov.ru'!BC9/'Данные для ввода на bus.gov.ru'!BD9)*100)*0.5</f>
        <v>38.461538461538467</v>
      </c>
      <c r="E10" s="35">
        <f t="shared" si="0"/>
        <v>80.769230769230774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1"/>
    </row>
    <row r="11" spans="1:26" ht="12.75" customHeight="1">
      <c r="A11" s="3" t="str">
        <f>'Данные для ввода на bus.gov.ru'!A10</f>
        <v>Средняя общеобразовательная школа с. Ербогачен</v>
      </c>
      <c r="B11" s="35">
        <f>(('Данные для ввода на bus.gov.ru'!AW10/'Данные для ввода на bus.gov.ru'!AX10)*100)*0.3</f>
        <v>23.571428571428569</v>
      </c>
      <c r="C11" s="35">
        <f>(('Данные для ввода на bus.gov.ru'!AZ10/'Данные для ввода на bus.gov.ru'!BA10)*100)*0.2</f>
        <v>17.142857142857142</v>
      </c>
      <c r="D11" s="35">
        <f>(('Данные для ввода на bus.gov.ru'!BC10/'Данные для ввода на bus.gov.ru'!BD10)*100)*0.5</f>
        <v>42.142857142857146</v>
      </c>
      <c r="E11" s="35">
        <f t="shared" si="0"/>
        <v>82.857142857142861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1"/>
    </row>
    <row r="12" spans="1:26" ht="12.75" customHeight="1">
      <c r="A12" s="3" t="str">
        <f>'Данные для ввода на bus.gov.ru'!A11</f>
        <v>Средняя общеобразовательная школа с. Непа</v>
      </c>
      <c r="B12" s="35">
        <f>(('Данные для ввода на bus.gov.ru'!AW11/'Данные для ввода на bus.gov.ru'!AX11)*100)*0.3</f>
        <v>28.421052631578945</v>
      </c>
      <c r="C12" s="35">
        <f>(('Данные для ввода на bus.gov.ru'!AZ11/'Данные для ввода на bus.gov.ru'!BA11)*100)*0.2</f>
        <v>20</v>
      </c>
      <c r="D12" s="35">
        <f>(('Данные для ввода на bus.gov.ru'!BC11/'Данные для ввода на bus.gov.ru'!BD11)*100)*0.5</f>
        <v>50</v>
      </c>
      <c r="E12" s="35">
        <f t="shared" si="0"/>
        <v>98.421052631578945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1"/>
    </row>
    <row r="13" spans="1:26" ht="12.75" customHeight="1">
      <c r="A13" s="3" t="str">
        <f>'Данные для ввода на bus.gov.ru'!A12</f>
        <v>Средняя общеобразовательная школа с. Подволошино</v>
      </c>
      <c r="B13" s="35">
        <f>(('Данные для ввода на bus.gov.ru'!AW12/'Данные для ввода на bus.gov.ru'!AX12)*100)*0.3</f>
        <v>24.545454545454547</v>
      </c>
      <c r="C13" s="35">
        <f>(('Данные для ввода на bus.gov.ru'!AZ12/'Данные для ввода на bus.gov.ru'!BA12)*100)*0.2</f>
        <v>17.662337662337663</v>
      </c>
      <c r="D13" s="35">
        <f>(('Данные для ввода на bus.gov.ru'!BC12/'Данные для ввода на bus.gov.ru'!BD12)*100)*0.5</f>
        <v>43.506493506493506</v>
      </c>
      <c r="E13" s="35">
        <f t="shared" si="0"/>
        <v>85.714285714285722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1"/>
    </row>
    <row r="14" spans="1:26" ht="12.75" customHeight="1">
      <c r="A14" s="3" t="str">
        <f>'Данные для ввода на bus.gov.ru'!A13</f>
        <v>Средняя общеобразовательная школа с. Преображенка</v>
      </c>
      <c r="B14" s="35">
        <f>(('Данные для ввода на bus.gov.ru'!AW13/'Данные для ввода на bus.gov.ru'!AX13)*100)*0.3</f>
        <v>28.96551724137931</v>
      </c>
      <c r="C14" s="35">
        <f>(('Данные для ввода на bus.gov.ru'!AZ13/'Данные для ввода на bus.gov.ru'!BA13)*100)*0.2</f>
        <v>19.310344827586206</v>
      </c>
      <c r="D14" s="35">
        <f>(('Данные для ввода на bus.gov.ru'!BC13/'Данные для ввода на bus.gov.ru'!BD13)*100)*0.5</f>
        <v>50</v>
      </c>
      <c r="E14" s="35">
        <f t="shared" si="0"/>
        <v>98.275862068965523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1"/>
    </row>
    <row r="15" spans="1:26" ht="12.75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1"/>
    </row>
    <row r="16" spans="1:26" ht="12.75">
      <c r="A16" s="2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1"/>
    </row>
    <row r="17" spans="1:26" ht="12.75">
      <c r="A17" s="2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1"/>
    </row>
    <row r="18" spans="1:26" ht="12.75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1"/>
    </row>
    <row r="19" spans="1:26" ht="12.75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1"/>
    </row>
    <row r="20" spans="1:26" ht="12.75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1"/>
    </row>
    <row r="21" spans="1:26" ht="15.75" customHeight="1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1"/>
    </row>
    <row r="22" spans="1:26" ht="15.75" customHeight="1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1"/>
    </row>
    <row r="23" spans="1:26" ht="15.75" customHeight="1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1"/>
    </row>
    <row r="24" spans="1:26" ht="15.75" customHeight="1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1"/>
    </row>
    <row r="25" spans="1:26" ht="15.7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1"/>
    </row>
    <row r="26" spans="1:26" ht="15.75" customHeight="1">
      <c r="A26" s="2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1"/>
    </row>
    <row r="27" spans="1:26" ht="15.75" customHeight="1">
      <c r="A27" s="2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1"/>
    </row>
    <row r="28" spans="1:26" ht="15.75" customHeigh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1"/>
    </row>
    <row r="29" spans="1:26" ht="15.75" customHeight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1"/>
    </row>
    <row r="30" spans="1:26" ht="15.75" customHeight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1"/>
    </row>
    <row r="31" spans="1:26" ht="15.75" customHeigh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1"/>
    </row>
    <row r="32" spans="1:26" ht="15.75" customHeight="1">
      <c r="A32" s="2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1"/>
    </row>
    <row r="33" spans="1:26" ht="15.75" customHeight="1">
      <c r="A33" s="2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1"/>
    </row>
    <row r="34" spans="1:26" ht="15.75" customHeight="1">
      <c r="A34" s="2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1"/>
    </row>
    <row r="35" spans="1:26" ht="15.75" customHeight="1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1"/>
    </row>
    <row r="36" spans="1:26" ht="15.75" customHeight="1">
      <c r="A36" s="2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1"/>
    </row>
    <row r="37" spans="1:26" ht="15.75" customHeight="1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1"/>
    </row>
    <row r="38" spans="1:26" ht="15.75" customHeight="1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1"/>
    </row>
    <row r="39" spans="1:26" ht="15.75" customHeigh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1"/>
    </row>
    <row r="40" spans="1:26" ht="15.75" customHeight="1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1"/>
    </row>
    <row r="41" spans="1:26" ht="15.75" customHeight="1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1"/>
    </row>
    <row r="42" spans="1:26" ht="15.75" customHeight="1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1"/>
    </row>
    <row r="43" spans="1:26" ht="15.75" customHeight="1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1"/>
    </row>
    <row r="44" spans="1:26" ht="15.7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1"/>
    </row>
    <row r="45" spans="1:26" ht="15.75" customHeight="1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1"/>
    </row>
    <row r="46" spans="1:26" ht="15.75" customHeight="1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1"/>
    </row>
    <row r="47" spans="1:26" ht="15.75" customHeight="1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1"/>
    </row>
    <row r="48" spans="1:26" ht="15.75" customHeight="1">
      <c r="A48" s="2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1"/>
    </row>
    <row r="49" spans="1:26" ht="15.75" customHeight="1">
      <c r="A49" s="2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1"/>
    </row>
    <row r="50" spans="1:26" ht="15.75" customHeight="1">
      <c r="A50" s="2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1"/>
    </row>
    <row r="51" spans="1:26" ht="15.75" customHeight="1">
      <c r="A51" s="2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1"/>
    </row>
    <row r="52" spans="1:26" ht="15.75" customHeight="1">
      <c r="A52" s="2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1"/>
    </row>
    <row r="53" spans="1:26" ht="15.75" customHeight="1">
      <c r="A53" s="2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1"/>
    </row>
    <row r="54" spans="1:26" ht="15.75" customHeight="1">
      <c r="A54" s="2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1"/>
    </row>
    <row r="55" spans="1:26" ht="15.75" customHeight="1">
      <c r="A55" s="2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1"/>
    </row>
    <row r="56" spans="1:26" ht="15.75" customHeight="1">
      <c r="A56" s="2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1"/>
    </row>
    <row r="57" spans="1:26" ht="15.75" customHeight="1">
      <c r="A57" s="2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1"/>
    </row>
    <row r="58" spans="1:26" ht="15.75" customHeight="1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1"/>
    </row>
    <row r="59" spans="1:26" ht="15.75" customHeight="1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1"/>
    </row>
    <row r="60" spans="1:26" ht="15.75" customHeight="1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1"/>
    </row>
    <row r="61" spans="1:26" ht="15.75" customHeight="1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1"/>
    </row>
    <row r="62" spans="1:26" ht="15.75" customHeight="1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1"/>
    </row>
    <row r="63" spans="1:26" ht="15.75" customHeight="1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1"/>
    </row>
    <row r="64" spans="1:26" ht="15.75" customHeight="1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1"/>
    </row>
    <row r="65" spans="1:26" ht="15.75" customHeight="1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1"/>
    </row>
    <row r="66" spans="1:26" ht="15.75" customHeight="1">
      <c r="A66" s="2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1"/>
    </row>
    <row r="67" spans="1:26" ht="15.75" customHeight="1">
      <c r="A67" s="2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1"/>
    </row>
    <row r="68" spans="1:26" ht="15.75" customHeight="1">
      <c r="A68" s="2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1"/>
    </row>
    <row r="69" spans="1:26" ht="15.75" customHeight="1">
      <c r="A69" s="2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1"/>
    </row>
    <row r="70" spans="1:26" ht="15.75" customHeight="1">
      <c r="A70" s="2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1"/>
    </row>
    <row r="71" spans="1:26" ht="15.75" customHeight="1">
      <c r="A71" s="2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1"/>
    </row>
    <row r="72" spans="1:26" ht="15.75" customHeight="1">
      <c r="A72" s="2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1"/>
    </row>
    <row r="73" spans="1:26" ht="15.75" customHeight="1">
      <c r="A73" s="2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1"/>
    </row>
    <row r="74" spans="1:26" ht="15.75" customHeight="1">
      <c r="A74" s="2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1"/>
    </row>
    <row r="75" spans="1:26" ht="15.75" customHeight="1">
      <c r="A75" s="2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1"/>
    </row>
    <row r="76" spans="1:26" ht="15.75" customHeight="1">
      <c r="A76" s="2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1"/>
    </row>
    <row r="77" spans="1:26" ht="15.75" customHeight="1">
      <c r="A77" s="2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1"/>
    </row>
    <row r="78" spans="1:26" ht="15.75" customHeight="1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1"/>
    </row>
    <row r="79" spans="1:26" ht="15.75" customHeight="1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1"/>
    </row>
    <row r="80" spans="1:26" ht="15.75" customHeight="1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1"/>
    </row>
    <row r="81" spans="1:26" ht="15.75" customHeight="1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1"/>
    </row>
    <row r="82" spans="1:26" ht="15.75" customHeight="1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1"/>
    </row>
    <row r="83" spans="1:26" ht="15.75" customHeight="1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1"/>
    </row>
    <row r="84" spans="1:26" ht="15.75" customHeight="1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1"/>
    </row>
    <row r="85" spans="1:26" ht="15.75" customHeight="1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1"/>
    </row>
    <row r="86" spans="1:26" ht="15.75" customHeight="1">
      <c r="A86" s="2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1"/>
    </row>
    <row r="87" spans="1:26" ht="15.75" customHeight="1">
      <c r="A87" s="2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1"/>
    </row>
    <row r="88" spans="1:26" ht="15.75" customHeight="1">
      <c r="A88" s="2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1"/>
    </row>
    <row r="89" spans="1:26" ht="15.75" customHeight="1">
      <c r="A89" s="2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1"/>
    </row>
    <row r="90" spans="1:26" ht="15.75" customHeight="1">
      <c r="A90" s="2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1"/>
    </row>
    <row r="91" spans="1:26" ht="15.75" customHeight="1">
      <c r="A91" s="2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1"/>
    </row>
    <row r="92" spans="1:26" ht="15.75" customHeight="1">
      <c r="A92" s="2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1"/>
    </row>
    <row r="93" spans="1:26" ht="15.75" customHeight="1">
      <c r="A93" s="2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1"/>
    </row>
    <row r="94" spans="1:26" ht="15.75" customHeight="1">
      <c r="A94" s="2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1"/>
    </row>
    <row r="95" spans="1:26" ht="15.75" customHeight="1">
      <c r="A95" s="2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1"/>
    </row>
    <row r="96" spans="1:26" ht="15.75" customHeight="1">
      <c r="A96" s="2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1"/>
    </row>
    <row r="97" spans="1:26" ht="15.75" customHeight="1">
      <c r="A97" s="2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1"/>
    </row>
    <row r="98" spans="1:26" ht="15.75" customHeight="1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1"/>
    </row>
    <row r="99" spans="1:26" ht="15.75" customHeight="1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1"/>
    </row>
    <row r="100" spans="1:26" ht="15.75" customHeight="1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1"/>
    </row>
    <row r="101" spans="1:26" ht="15.75" customHeight="1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1"/>
    </row>
    <row r="102" spans="1:26" ht="15.75" customHeight="1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1"/>
    </row>
    <row r="103" spans="1:26" ht="15.75" customHeight="1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1"/>
    </row>
    <row r="104" spans="1:26" ht="15.75" customHeight="1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1"/>
    </row>
    <row r="105" spans="1:26" ht="15.75" customHeight="1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1"/>
    </row>
    <row r="106" spans="1:26" ht="15.75" customHeight="1">
      <c r="A106" s="2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1"/>
    </row>
    <row r="107" spans="1:26" ht="15.75" customHeight="1">
      <c r="A107" s="2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1"/>
    </row>
    <row r="108" spans="1:26" ht="15.75" customHeight="1">
      <c r="A108" s="2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1"/>
    </row>
    <row r="109" spans="1:26" ht="15.75" customHeight="1">
      <c r="A109" s="2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1"/>
    </row>
    <row r="110" spans="1:26" ht="15.75" customHeight="1">
      <c r="A110" s="2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1"/>
    </row>
    <row r="111" spans="1:26" ht="15.75" customHeight="1">
      <c r="A111" s="2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1"/>
    </row>
    <row r="112" spans="1:26" ht="15.75" customHeight="1">
      <c r="A112" s="2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1"/>
    </row>
    <row r="113" spans="1:26" ht="15.75" customHeight="1">
      <c r="A113" s="2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1"/>
    </row>
    <row r="114" spans="1:26" ht="15.75" customHeight="1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1"/>
    </row>
    <row r="115" spans="1:26" ht="15.75" customHeight="1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1"/>
    </row>
    <row r="116" spans="1:26" ht="15.75" customHeight="1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1"/>
    </row>
    <row r="117" spans="1:26" ht="15.75" customHeight="1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1"/>
    </row>
    <row r="118" spans="1:26" ht="15.75" customHeight="1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1"/>
    </row>
    <row r="119" spans="1:26" ht="15.75" customHeight="1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1"/>
    </row>
    <row r="120" spans="1:26" ht="15.75" customHeight="1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1"/>
    </row>
    <row r="121" spans="1:26" ht="15.75" customHeight="1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1"/>
    </row>
    <row r="122" spans="1:26" ht="15.75" customHeight="1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1"/>
    </row>
    <row r="123" spans="1:26" ht="15.75" customHeight="1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1"/>
    </row>
    <row r="124" spans="1:26" ht="15.75" customHeight="1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1"/>
    </row>
    <row r="125" spans="1:26" ht="15.75" customHeight="1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1"/>
    </row>
    <row r="126" spans="1:26" ht="15.75" customHeight="1">
      <c r="A126" s="2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1"/>
    </row>
    <row r="127" spans="1:26" ht="15.75" customHeight="1">
      <c r="A127" s="2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1"/>
    </row>
    <row r="128" spans="1:26" ht="15.75" customHeight="1">
      <c r="A128" s="2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1"/>
    </row>
    <row r="129" spans="1:26" ht="15.75" customHeight="1">
      <c r="A129" s="2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1"/>
    </row>
    <row r="130" spans="1:26" ht="15.75" customHeight="1">
      <c r="A130" s="2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1"/>
    </row>
    <row r="131" spans="1:26" ht="15.75" customHeight="1">
      <c r="A131" s="2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1"/>
    </row>
    <row r="132" spans="1:26" ht="15.75" customHeight="1">
      <c r="A132" s="2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1"/>
    </row>
    <row r="133" spans="1:26" ht="15.75" customHeight="1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1"/>
    </row>
    <row r="134" spans="1:26" ht="15.75" customHeight="1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1"/>
    </row>
    <row r="135" spans="1:26" ht="15.75" customHeight="1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1"/>
    </row>
    <row r="136" spans="1:26" ht="15.75" customHeight="1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1"/>
    </row>
    <row r="137" spans="1:26" ht="15.75" customHeight="1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1"/>
    </row>
    <row r="138" spans="1:26" ht="15.75" customHeight="1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1"/>
    </row>
    <row r="139" spans="1:26" ht="15.75" customHeight="1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1"/>
    </row>
    <row r="140" spans="1:26" ht="15.75" customHeight="1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1"/>
    </row>
    <row r="141" spans="1:26" ht="15.75" customHeight="1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1"/>
    </row>
    <row r="142" spans="1:26" ht="15.75" customHeight="1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1"/>
    </row>
    <row r="143" spans="1:26" ht="15.75" customHeight="1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1"/>
    </row>
    <row r="144" spans="1:26" ht="15.75" customHeight="1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1"/>
    </row>
    <row r="145" spans="1:26" ht="15.75" customHeight="1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1"/>
    </row>
    <row r="146" spans="1:26" ht="15.75" customHeight="1">
      <c r="A146" s="2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1"/>
    </row>
    <row r="147" spans="1:26" ht="15.75" customHeight="1">
      <c r="A147" s="2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1"/>
    </row>
    <row r="148" spans="1:26" ht="15.75" customHeight="1">
      <c r="A148" s="2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1"/>
    </row>
    <row r="149" spans="1:26" ht="15.75" customHeight="1">
      <c r="A149" s="2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1"/>
    </row>
    <row r="150" spans="1:26" ht="15.75" customHeight="1">
      <c r="A150" s="2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1"/>
    </row>
    <row r="151" spans="1:26" ht="15.75" customHeight="1">
      <c r="A151" s="2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1"/>
    </row>
    <row r="152" spans="1:26" ht="15.75" customHeight="1">
      <c r="A152" s="2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1"/>
    </row>
    <row r="153" spans="1:26" ht="15.75" customHeight="1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1"/>
    </row>
    <row r="154" spans="1:26" ht="15.75" customHeight="1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1"/>
    </row>
    <row r="155" spans="1:26" ht="15.75" customHeight="1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1"/>
    </row>
    <row r="156" spans="1:26" ht="15.75" customHeight="1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1"/>
    </row>
    <row r="157" spans="1:26" ht="15.75" customHeight="1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1"/>
    </row>
    <row r="158" spans="1:26" ht="15.75" customHeight="1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1"/>
    </row>
    <row r="159" spans="1:26" ht="15.75" customHeight="1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1"/>
    </row>
    <row r="160" spans="1:26" ht="15.75" customHeight="1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1"/>
    </row>
    <row r="161" spans="1:26" ht="15.75" customHeight="1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1"/>
    </row>
    <row r="162" spans="1:26" ht="15.75" customHeight="1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1"/>
    </row>
    <row r="163" spans="1:26" ht="15.75" customHeight="1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1"/>
    </row>
    <row r="164" spans="1:26" ht="15.75" customHeight="1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1"/>
    </row>
    <row r="165" spans="1:26" ht="15.75" customHeight="1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1"/>
    </row>
    <row r="166" spans="1:26" ht="15.75" customHeight="1">
      <c r="A166" s="2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1"/>
    </row>
    <row r="167" spans="1:26" ht="15.75" customHeight="1">
      <c r="A167" s="2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1"/>
    </row>
    <row r="168" spans="1:26" ht="15.75" customHeight="1">
      <c r="A168" s="2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1"/>
    </row>
    <row r="169" spans="1:26" ht="15.75" customHeight="1">
      <c r="A169" s="2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1"/>
    </row>
    <row r="170" spans="1:26" ht="15.75" customHeight="1">
      <c r="A170" s="2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1"/>
    </row>
    <row r="171" spans="1:26" ht="15.75" customHeight="1">
      <c r="A171" s="2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1"/>
    </row>
    <row r="172" spans="1:26" ht="15.75" customHeight="1">
      <c r="A172" s="2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1"/>
    </row>
    <row r="173" spans="1:26" ht="15.75" customHeight="1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1"/>
    </row>
    <row r="174" spans="1:26" ht="15.75" customHeight="1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1"/>
    </row>
    <row r="175" spans="1:26" ht="15.75" customHeight="1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1"/>
    </row>
    <row r="176" spans="1:26" ht="15.75" customHeight="1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1"/>
    </row>
    <row r="177" spans="1:26" ht="15.75" customHeight="1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1"/>
    </row>
    <row r="178" spans="1:26" ht="15.75" customHeight="1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1"/>
    </row>
    <row r="179" spans="1:26" ht="15.75" customHeight="1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1"/>
    </row>
    <row r="180" spans="1:26" ht="15.75" customHeight="1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1"/>
    </row>
    <row r="181" spans="1:26" ht="15.75" customHeight="1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1"/>
    </row>
    <row r="182" spans="1:26" ht="15.75" customHeight="1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1"/>
    </row>
    <row r="183" spans="1:26" ht="15.75" customHeight="1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1"/>
    </row>
    <row r="184" spans="1:26" ht="15.75" customHeight="1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1"/>
    </row>
    <row r="185" spans="1:26" ht="15.75" customHeight="1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1"/>
    </row>
    <row r="186" spans="1:26" ht="15.75" customHeight="1">
      <c r="A186" s="2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1"/>
    </row>
    <row r="187" spans="1:26" ht="15.75" customHeight="1">
      <c r="A187" s="2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1"/>
    </row>
    <row r="188" spans="1:26" ht="15.75" customHeight="1">
      <c r="A188" s="2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1"/>
    </row>
    <row r="189" spans="1:26" ht="15.75" customHeight="1">
      <c r="A189" s="2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1"/>
    </row>
    <row r="190" spans="1:26" ht="15.75" customHeight="1">
      <c r="A190" s="20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1"/>
    </row>
    <row r="191" spans="1:26" ht="15.75" customHeight="1">
      <c r="A191" s="2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1"/>
    </row>
    <row r="192" spans="1:26" ht="15.75" customHeight="1">
      <c r="A192" s="20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1"/>
    </row>
    <row r="193" spans="1:26" ht="15.75" customHeight="1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1"/>
    </row>
    <row r="194" spans="1:26" ht="15.75" customHeight="1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1"/>
    </row>
    <row r="195" spans="1:26" ht="15.75" customHeight="1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1"/>
    </row>
    <row r="196" spans="1:26" ht="15.75" customHeight="1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1"/>
    </row>
    <row r="197" spans="1:26" ht="15.75" customHeight="1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1"/>
    </row>
    <row r="198" spans="1:26" ht="15.75" customHeight="1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1"/>
    </row>
    <row r="199" spans="1:26" ht="15.75" customHeight="1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1"/>
    </row>
    <row r="200" spans="1:26" ht="15.75" customHeight="1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1"/>
    </row>
    <row r="201" spans="1:26" ht="15.75" customHeight="1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1"/>
    </row>
    <row r="202" spans="1:26" ht="15.75" customHeight="1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1"/>
    </row>
    <row r="203" spans="1:26" ht="15.75" customHeight="1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1"/>
    </row>
    <row r="204" spans="1:26" ht="15.75" customHeight="1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1"/>
    </row>
    <row r="205" spans="1:26" ht="15.75" customHeight="1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1"/>
    </row>
    <row r="206" spans="1:26" ht="15.75" customHeight="1">
      <c r="A206" s="20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1"/>
    </row>
    <row r="207" spans="1:26" ht="15.75" customHeight="1">
      <c r="A207" s="20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1"/>
    </row>
    <row r="208" spans="1:26" ht="15.75" customHeight="1">
      <c r="A208" s="20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1"/>
    </row>
    <row r="209" spans="1:26" ht="15.75" customHeight="1">
      <c r="A209" s="20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1"/>
    </row>
    <row r="210" spans="1:26" ht="15.75" customHeight="1">
      <c r="A210" s="20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1"/>
    </row>
    <row r="211" spans="1:26" ht="15.75" customHeight="1">
      <c r="A211" s="2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1"/>
    </row>
    <row r="212" spans="1:26" ht="15.75" customHeight="1">
      <c r="A212" s="2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1"/>
    </row>
    <row r="213" spans="1:26" ht="15.75" customHeight="1">
      <c r="A213" s="20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1"/>
    </row>
    <row r="214" spans="1:26" ht="15.75" customHeight="1">
      <c r="A214" s="20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1"/>
    </row>
    <row r="215" spans="1:26" ht="15.75" customHeight="1">
      <c r="A215" s="2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1"/>
    </row>
    <row r="216" spans="1:26" ht="15.75" customHeight="1">
      <c r="A216" s="20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1"/>
    </row>
    <row r="217" spans="1:26" ht="15.75" customHeight="1">
      <c r="A217" s="2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1"/>
    </row>
    <row r="218" spans="1:26" ht="15.75" customHeight="1">
      <c r="A218" s="20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1"/>
    </row>
    <row r="219" spans="1:26" ht="15.75" customHeight="1">
      <c r="A219" s="2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1"/>
    </row>
    <row r="220" spans="1:26" ht="15.75" customHeight="1">
      <c r="A220" s="20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1"/>
    </row>
    <row r="221" spans="1:26" ht="15.75" customHeight="1">
      <c r="A221" s="36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36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36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36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36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36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36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36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36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36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36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36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36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36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36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36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36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36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36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36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36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36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36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36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36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36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36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36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36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36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36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36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36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36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36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36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36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36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36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36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36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3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36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36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36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36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36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36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36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36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36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36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36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36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36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36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36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36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36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36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36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36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36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36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36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36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36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36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36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36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36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36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36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36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36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36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36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36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36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36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36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36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36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36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36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36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36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36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36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36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36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36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36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36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36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36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36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36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36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36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36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36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36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36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36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36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36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36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36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36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36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36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36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36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36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36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36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36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36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36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36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36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36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36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36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36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36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36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36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36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36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36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36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36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36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36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36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36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36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36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36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36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36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36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36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36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36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36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36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36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36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36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36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36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36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36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36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36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36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36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36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36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36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36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36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36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36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36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36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36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36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36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36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36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36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36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36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36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36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36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36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36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36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36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36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36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36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36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36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36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36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36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36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36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36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36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36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36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36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36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36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36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36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36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36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36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36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36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36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36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36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36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36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36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36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36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36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36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36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36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36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36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36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36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36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36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36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36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36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36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36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36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36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36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36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36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36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36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36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36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36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36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36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36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36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36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36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36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36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36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36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36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36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36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36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36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36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36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36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36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36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36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36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36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36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36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36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36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36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36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36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36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36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36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36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36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36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36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36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36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36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36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36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36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36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36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36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36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36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36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36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36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36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36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36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36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36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36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36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36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36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36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36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36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36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36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36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36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36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36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36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36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36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36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36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36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36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36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36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36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36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36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36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36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36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36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36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36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36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36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36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36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36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36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36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36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36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36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36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36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36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36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36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36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36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36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36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36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36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36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36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36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36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36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36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36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36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36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36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36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36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36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36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36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36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36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36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36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36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36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36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36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36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36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36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36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36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36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36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36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36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36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36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36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36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36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36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36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36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36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36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36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36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36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36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36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36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36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36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36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36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36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36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36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36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36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36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36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36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36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36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36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36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36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36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36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36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36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36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36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36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36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36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36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36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36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36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36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36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36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36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36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36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36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36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36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36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36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36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36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36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36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36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36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36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36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36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36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36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36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36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36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36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36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36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36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36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36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36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36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36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36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36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36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36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36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36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36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36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36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36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36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36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36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36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36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36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36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36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36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36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36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36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36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36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36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36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36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36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36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36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36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36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36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36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36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36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36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36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36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36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36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36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36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36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36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36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36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36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36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36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36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36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36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36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36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36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36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36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36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36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36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36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36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36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36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36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36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36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36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36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36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36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36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36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36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36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36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36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36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36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36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36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36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36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36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36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36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36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36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36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36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36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36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36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36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36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36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36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36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36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36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36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36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36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36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36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36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36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36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36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36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36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36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36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36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36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36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36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36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36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36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36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36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36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36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36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36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36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36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36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36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36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36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36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36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36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36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36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36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36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36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36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36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36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36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36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36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36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36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36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36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36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36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36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36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36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36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36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36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36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36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36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36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36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36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36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36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36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36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36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36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36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36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36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36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36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36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36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36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36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36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36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36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36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36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36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36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36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36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36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36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36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36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36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36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36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36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36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36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36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36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36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36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36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36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36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36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36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36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36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36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36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36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36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36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36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36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36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36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36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36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36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36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36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36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36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36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36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36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36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36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36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36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36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36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36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36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36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36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36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36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36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36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36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36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36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36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36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36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36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36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36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36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36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36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36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36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36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36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36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36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36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36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36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36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36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36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36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36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36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36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36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36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36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36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36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36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36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36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36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36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36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36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36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36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36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36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36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36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36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36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36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36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36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36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36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36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36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36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36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36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36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36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36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36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36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36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36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36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36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36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36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36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36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36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36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36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36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36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32" t="s">
        <v>108</v>
      </c>
      <c r="B1" s="37" t="s">
        <v>109</v>
      </c>
      <c r="C1" s="38" t="s">
        <v>110</v>
      </c>
      <c r="D1" s="38" t="s">
        <v>111</v>
      </c>
      <c r="E1" s="38" t="s">
        <v>112</v>
      </c>
      <c r="F1" s="38" t="s">
        <v>113</v>
      </c>
      <c r="G1" s="2" t="s">
        <v>114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30" t="s">
        <v>96</v>
      </c>
      <c r="B2" s="39">
        <f>'Критерий 1'!E2</f>
        <v>100</v>
      </c>
      <c r="C2" s="39">
        <f>'Критерий 2'!D2</f>
        <v>100</v>
      </c>
      <c r="D2" s="39">
        <f>'Критерий 3'!E2</f>
        <v>100</v>
      </c>
      <c r="E2" s="39">
        <f>'Критерий 4'!E2</f>
        <v>100</v>
      </c>
      <c r="F2" s="39">
        <f>'Критерий 5'!E2</f>
        <v>100</v>
      </c>
      <c r="G2" s="39">
        <f t="shared" ref="G2:G14" si="0">AVERAGE(B2:F2)</f>
        <v>100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3" t="str">
        <f>'Критерий 1'!A3</f>
        <v>Детская Школа Искусств с. Ербогачен</v>
      </c>
      <c r="B3" s="31">
        <f>'Критерий 1'!E3</f>
        <v>100</v>
      </c>
      <c r="C3" s="31">
        <f>'Критерий 2'!D3</f>
        <v>95.238095238095241</v>
      </c>
      <c r="D3" s="31">
        <f>'Критерий 3'!E3</f>
        <v>38</v>
      </c>
      <c r="E3" s="31">
        <f>'Критерий 4'!E3</f>
        <v>99.047619047619051</v>
      </c>
      <c r="F3" s="31">
        <f>'Критерий 5'!E3</f>
        <v>97.142857142857139</v>
      </c>
      <c r="G3" s="31">
        <f t="shared" si="0"/>
        <v>85.885714285714286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3" t="str">
        <f>'Критерий 1'!A4</f>
        <v>Детский сад «Радуга» с. Ербогачен</v>
      </c>
      <c r="B4" s="31">
        <f>'Критерий 1'!E4</f>
        <v>100</v>
      </c>
      <c r="C4" s="31">
        <f>'Критерий 2'!D4</f>
        <v>96.15384615384616</v>
      </c>
      <c r="D4" s="31">
        <f>'Критерий 3'!E4</f>
        <v>52</v>
      </c>
      <c r="E4" s="31">
        <f>'Критерий 4'!E4</f>
        <v>94.923076923076934</v>
      </c>
      <c r="F4" s="31">
        <f>'Критерий 5'!E4</f>
        <v>95.384615384615387</v>
      </c>
      <c r="G4" s="31">
        <f t="shared" si="0"/>
        <v>87.692307692307693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" t="str">
        <f>'Критерий 1'!A5</f>
        <v>Детский сад с. Ерема</v>
      </c>
      <c r="B5" s="31">
        <f>'Критерий 1'!E5</f>
        <v>100</v>
      </c>
      <c r="C5" s="31">
        <f>'Критерий 2'!D5</f>
        <v>100</v>
      </c>
      <c r="D5" s="31">
        <f>'Критерий 3'!E5</f>
        <v>46</v>
      </c>
      <c r="E5" s="31">
        <f>'Критерий 4'!E5</f>
        <v>100</v>
      </c>
      <c r="F5" s="31">
        <f>'Критерий 5'!E5</f>
        <v>100</v>
      </c>
      <c r="G5" s="31">
        <f t="shared" si="0"/>
        <v>89.2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3" t="str">
        <f>'Критерий 1'!A6</f>
        <v>Детский сад с. Подволошино</v>
      </c>
      <c r="B6" s="31">
        <f>'Критерий 1'!E6</f>
        <v>100</v>
      </c>
      <c r="C6" s="31">
        <f>'Критерий 2'!D6</f>
        <v>93.333333333333343</v>
      </c>
      <c r="D6" s="31">
        <f>'Критерий 3'!E6</f>
        <v>38</v>
      </c>
      <c r="E6" s="31">
        <f>'Критерий 4'!E6</f>
        <v>90.333333333333329</v>
      </c>
      <c r="F6" s="31">
        <f>'Критерий 5'!E6</f>
        <v>94.666666666666657</v>
      </c>
      <c r="G6" s="31">
        <f t="shared" si="0"/>
        <v>83.26666666666668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3" t="str">
        <f>'Критерий 1'!A7</f>
        <v>Детский сад с. Преображенка</v>
      </c>
      <c r="B7" s="31">
        <f>'Критерий 1'!E7</f>
        <v>100</v>
      </c>
      <c r="C7" s="31">
        <f>'Критерий 2'!D7</f>
        <v>100</v>
      </c>
      <c r="D7" s="31">
        <f>'Критерий 3'!E7</f>
        <v>66</v>
      </c>
      <c r="E7" s="31">
        <f>'Критерий 4'!E7</f>
        <v>100</v>
      </c>
      <c r="F7" s="31">
        <f>'Критерий 5'!E7</f>
        <v>100</v>
      </c>
      <c r="G7" s="31">
        <f t="shared" si="0"/>
        <v>93.2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3" t="str">
        <f>'Критерий 1'!A8</f>
        <v>Детский сад с. Хамакар</v>
      </c>
      <c r="B8" s="31">
        <f>'Критерий 1'!E8</f>
        <v>100</v>
      </c>
      <c r="C8" s="31">
        <f>'Критерий 2'!D8</f>
        <v>90</v>
      </c>
      <c r="D8" s="31">
        <f>'Критерий 3'!E8</f>
        <v>38</v>
      </c>
      <c r="E8" s="31">
        <f>'Критерий 4'!E8</f>
        <v>92</v>
      </c>
      <c r="F8" s="31">
        <f>'Критерий 5'!E8</f>
        <v>96</v>
      </c>
      <c r="G8" s="31">
        <f t="shared" si="0"/>
        <v>83.2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3" t="str">
        <f>'Критерий 1'!A9</f>
        <v>Катангский Центр дополнительного образования</v>
      </c>
      <c r="B9" s="31">
        <f>'Критерий 1'!E9</f>
        <v>100</v>
      </c>
      <c r="C9" s="31">
        <f>'Критерий 2'!D9</f>
        <v>100</v>
      </c>
      <c r="D9" s="31">
        <f>'Критерий 3'!E9</f>
        <v>44</v>
      </c>
      <c r="E9" s="31">
        <f>'Критерий 4'!E9</f>
        <v>100</v>
      </c>
      <c r="F9" s="31">
        <f>'Критерий 5'!E9</f>
        <v>99.53125</v>
      </c>
      <c r="G9" s="31">
        <f t="shared" si="0"/>
        <v>88.706249999999997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3" t="str">
        <f>'Критерий 1'!A10</f>
        <v>Средняя общеобразовательная школа с. Бур</v>
      </c>
      <c r="B10" s="31">
        <f>'Критерий 1'!E10</f>
        <v>98</v>
      </c>
      <c r="C10" s="31">
        <f>'Критерий 2'!D10</f>
        <v>96.15384615384616</v>
      </c>
      <c r="D10" s="31">
        <f>'Критерий 3'!E10</f>
        <v>38</v>
      </c>
      <c r="E10" s="31">
        <f>'Критерий 4'!E10</f>
        <v>90.769230769230774</v>
      </c>
      <c r="F10" s="31">
        <f>'Критерий 5'!E10</f>
        <v>80.769230769230774</v>
      </c>
      <c r="G10" s="31">
        <f t="shared" si="0"/>
        <v>80.738461538461536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3" t="str">
        <f>'Критерий 1'!A11</f>
        <v>Средняя общеобразовательная школа с. Ербогачен</v>
      </c>
      <c r="B11" s="31">
        <f>'Критерий 1'!E11</f>
        <v>94.418604651162795</v>
      </c>
      <c r="C11" s="31">
        <f>'Критерий 2'!D11</f>
        <v>86.428571428571416</v>
      </c>
      <c r="D11" s="31">
        <f>'Критерий 3'!E11</f>
        <v>58</v>
      </c>
      <c r="E11" s="31">
        <f>'Критерий 4'!E11</f>
        <v>88.526315789473685</v>
      </c>
      <c r="F11" s="31">
        <f>'Критерий 5'!E11</f>
        <v>82.857142857142861</v>
      </c>
      <c r="G11" s="31">
        <f t="shared" si="0"/>
        <v>82.04612694527016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3" t="str">
        <f>'Критерий 1'!A12</f>
        <v>Средняя общеобразовательная школа с. Непа</v>
      </c>
      <c r="B12" s="31">
        <f>'Критерий 1'!E12</f>
        <v>100</v>
      </c>
      <c r="C12" s="31">
        <f>'Критерий 2'!D12</f>
        <v>100</v>
      </c>
      <c r="D12" s="31">
        <f>'Критерий 3'!E12</f>
        <v>54</v>
      </c>
      <c r="E12" s="31">
        <f>'Критерий 4'!E12</f>
        <v>100</v>
      </c>
      <c r="F12" s="31">
        <f>'Критерий 5'!E12</f>
        <v>98.421052631578945</v>
      </c>
      <c r="G12" s="31">
        <f t="shared" si="0"/>
        <v>90.484210526315792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3" t="str">
        <f>'Критерий 1'!A13</f>
        <v>Средняя общеобразовательная школа с. Подволошино</v>
      </c>
      <c r="B13" s="31">
        <f>'Критерий 1'!E13</f>
        <v>95.959595959595958</v>
      </c>
      <c r="C13" s="31">
        <f>'Критерий 2'!D13</f>
        <v>93.506493506493513</v>
      </c>
      <c r="D13" s="31">
        <f>'Критерий 3'!E13</f>
        <v>60</v>
      </c>
      <c r="E13" s="31">
        <f>'Критерий 4'!E13</f>
        <v>88.610389610389618</v>
      </c>
      <c r="F13" s="31">
        <f>'Критерий 5'!E13</f>
        <v>85.714285714285722</v>
      </c>
      <c r="G13" s="31">
        <f t="shared" si="0"/>
        <v>84.758152958152962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3" t="str">
        <f>'Критерий 1'!A14</f>
        <v>Средняя общеобразовательная школа с. Преображенка</v>
      </c>
      <c r="B14" s="31">
        <f>'Критерий 1'!E14</f>
        <v>100</v>
      </c>
      <c r="C14" s="31">
        <f>'Критерий 2'!D14</f>
        <v>100</v>
      </c>
      <c r="D14" s="31">
        <f>'Критерий 3'!E14</f>
        <v>70</v>
      </c>
      <c r="E14" s="31">
        <f>'Критерий 4'!E14</f>
        <v>100</v>
      </c>
      <c r="F14" s="31">
        <f>'Критерий 5'!E14</f>
        <v>98.275862068965523</v>
      </c>
      <c r="G14" s="31">
        <f t="shared" si="0"/>
        <v>93.65517241379311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>
      <c r="A15" s="5"/>
      <c r="B15" s="20"/>
      <c r="C15" s="5"/>
      <c r="D15" s="5"/>
      <c r="E15" s="5"/>
      <c r="F15" s="5"/>
      <c r="G15" s="2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20"/>
      <c r="C16" s="5"/>
      <c r="D16" s="5"/>
      <c r="E16" s="5"/>
      <c r="F16" s="5"/>
      <c r="G16" s="2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20"/>
      <c r="C17" s="5"/>
      <c r="D17" s="5"/>
      <c r="E17" s="5"/>
      <c r="F17" s="5"/>
      <c r="G17" s="2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20"/>
      <c r="C18" s="5"/>
      <c r="D18" s="5"/>
      <c r="E18" s="5"/>
      <c r="F18" s="5"/>
      <c r="G18" s="2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20"/>
      <c r="C19" s="5"/>
      <c r="D19" s="5"/>
      <c r="E19" s="5"/>
      <c r="F19" s="5"/>
      <c r="G19" s="2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20"/>
      <c r="C20" s="5"/>
      <c r="D20" s="5"/>
      <c r="E20" s="5"/>
      <c r="F20" s="5"/>
      <c r="G20" s="2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20"/>
      <c r="C21" s="5"/>
      <c r="D21" s="5"/>
      <c r="E21" s="5"/>
      <c r="F21" s="5"/>
      <c r="G21" s="2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20"/>
      <c r="C22" s="5"/>
      <c r="D22" s="5"/>
      <c r="E22" s="5"/>
      <c r="F22" s="5"/>
      <c r="G22" s="2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20"/>
      <c r="C23" s="5"/>
      <c r="D23" s="5"/>
      <c r="E23" s="5"/>
      <c r="F23" s="5"/>
      <c r="G23" s="2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20"/>
      <c r="C24" s="5"/>
      <c r="D24" s="5"/>
      <c r="E24" s="5"/>
      <c r="F24" s="5"/>
      <c r="G24" s="2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20"/>
      <c r="C25" s="5"/>
      <c r="D25" s="5"/>
      <c r="E25" s="5"/>
      <c r="F25" s="5"/>
      <c r="G25" s="2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20"/>
      <c r="C26" s="5"/>
      <c r="D26" s="5"/>
      <c r="E26" s="5"/>
      <c r="F26" s="5"/>
      <c r="G26" s="2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20"/>
      <c r="C27" s="5"/>
      <c r="D27" s="5"/>
      <c r="E27" s="5"/>
      <c r="F27" s="5"/>
      <c r="G27" s="2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20"/>
      <c r="C28" s="5"/>
      <c r="D28" s="5"/>
      <c r="E28" s="5"/>
      <c r="F28" s="5"/>
      <c r="G28" s="2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20"/>
      <c r="C29" s="5"/>
      <c r="D29" s="5"/>
      <c r="E29" s="5"/>
      <c r="F29" s="5"/>
      <c r="G29" s="2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20"/>
      <c r="C30" s="5"/>
      <c r="D30" s="5"/>
      <c r="E30" s="5"/>
      <c r="F30" s="5"/>
      <c r="G30" s="2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20"/>
      <c r="C31" s="5"/>
      <c r="D31" s="5"/>
      <c r="E31" s="5"/>
      <c r="F31" s="5"/>
      <c r="G31" s="2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20"/>
      <c r="C32" s="5"/>
      <c r="D32" s="5"/>
      <c r="E32" s="5"/>
      <c r="F32" s="5"/>
      <c r="G32" s="2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20"/>
      <c r="C33" s="5"/>
      <c r="D33" s="5"/>
      <c r="E33" s="5"/>
      <c r="F33" s="5"/>
      <c r="G33" s="2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20"/>
      <c r="C34" s="5"/>
      <c r="D34" s="5"/>
      <c r="E34" s="5"/>
      <c r="F34" s="5"/>
      <c r="G34" s="2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20"/>
      <c r="C35" s="5"/>
      <c r="D35" s="5"/>
      <c r="E35" s="5"/>
      <c r="F35" s="5"/>
      <c r="G35" s="2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20"/>
      <c r="C36" s="5"/>
      <c r="D36" s="5"/>
      <c r="E36" s="5"/>
      <c r="F36" s="5"/>
      <c r="G36" s="2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20"/>
      <c r="C37" s="5"/>
      <c r="D37" s="5"/>
      <c r="E37" s="5"/>
      <c r="F37" s="5"/>
      <c r="G37" s="2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20"/>
      <c r="C38" s="5"/>
      <c r="D38" s="5"/>
      <c r="E38" s="5"/>
      <c r="F38" s="5"/>
      <c r="G38" s="2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20"/>
      <c r="C39" s="5"/>
      <c r="D39" s="5"/>
      <c r="E39" s="5"/>
      <c r="F39" s="5"/>
      <c r="G39" s="2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20"/>
      <c r="C40" s="5"/>
      <c r="D40" s="5"/>
      <c r="E40" s="5"/>
      <c r="F40" s="5"/>
      <c r="G40" s="2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20"/>
      <c r="C41" s="5"/>
      <c r="D41" s="5"/>
      <c r="E41" s="5"/>
      <c r="F41" s="5"/>
      <c r="G41" s="2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20"/>
      <c r="C42" s="5"/>
      <c r="D42" s="5"/>
      <c r="E42" s="5"/>
      <c r="F42" s="5"/>
      <c r="G42" s="2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20"/>
      <c r="C43" s="5"/>
      <c r="D43" s="5"/>
      <c r="E43" s="5"/>
      <c r="F43" s="5"/>
      <c r="G43" s="2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20"/>
      <c r="C44" s="5"/>
      <c r="D44" s="5"/>
      <c r="E44" s="5"/>
      <c r="F44" s="5"/>
      <c r="G44" s="2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20"/>
      <c r="C45" s="5"/>
      <c r="D45" s="5"/>
      <c r="E45" s="5"/>
      <c r="F45" s="5"/>
      <c r="G45" s="2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20"/>
      <c r="C46" s="5"/>
      <c r="D46" s="5"/>
      <c r="E46" s="5"/>
      <c r="F46" s="5"/>
      <c r="G46" s="2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20"/>
      <c r="C47" s="5"/>
      <c r="D47" s="5"/>
      <c r="E47" s="5"/>
      <c r="F47" s="5"/>
      <c r="G47" s="2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20"/>
      <c r="C48" s="5"/>
      <c r="D48" s="5"/>
      <c r="E48" s="5"/>
      <c r="F48" s="5"/>
      <c r="G48" s="2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20"/>
      <c r="C49" s="5"/>
      <c r="D49" s="5"/>
      <c r="E49" s="5"/>
      <c r="F49" s="5"/>
      <c r="G49" s="2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20"/>
      <c r="C50" s="5"/>
      <c r="D50" s="5"/>
      <c r="E50" s="5"/>
      <c r="F50" s="5"/>
      <c r="G50" s="2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20"/>
      <c r="C51" s="5"/>
      <c r="D51" s="5"/>
      <c r="E51" s="5"/>
      <c r="F51" s="5"/>
      <c r="G51" s="2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20"/>
      <c r="C52" s="5"/>
      <c r="D52" s="5"/>
      <c r="E52" s="5"/>
      <c r="F52" s="5"/>
      <c r="G52" s="2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20"/>
      <c r="C53" s="5"/>
      <c r="D53" s="5"/>
      <c r="E53" s="5"/>
      <c r="F53" s="5"/>
      <c r="G53" s="2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20"/>
      <c r="C54" s="5"/>
      <c r="D54" s="5"/>
      <c r="E54" s="5"/>
      <c r="F54" s="5"/>
      <c r="G54" s="2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20"/>
      <c r="C55" s="5"/>
      <c r="D55" s="5"/>
      <c r="E55" s="5"/>
      <c r="F55" s="5"/>
      <c r="G55" s="2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20"/>
      <c r="C56" s="5"/>
      <c r="D56" s="5"/>
      <c r="E56" s="5"/>
      <c r="F56" s="5"/>
      <c r="G56" s="2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20"/>
      <c r="C57" s="5"/>
      <c r="D57" s="5"/>
      <c r="E57" s="5"/>
      <c r="F57" s="5"/>
      <c r="G57" s="2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20"/>
      <c r="C58" s="5"/>
      <c r="D58" s="5"/>
      <c r="E58" s="5"/>
      <c r="F58" s="5"/>
      <c r="G58" s="2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20"/>
      <c r="C59" s="5"/>
      <c r="D59" s="5"/>
      <c r="E59" s="5"/>
      <c r="F59" s="5"/>
      <c r="G59" s="2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20"/>
      <c r="C60" s="5"/>
      <c r="D60" s="5"/>
      <c r="E60" s="5"/>
      <c r="F60" s="5"/>
      <c r="G60" s="2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20"/>
      <c r="C61" s="5"/>
      <c r="D61" s="5"/>
      <c r="E61" s="5"/>
      <c r="F61" s="5"/>
      <c r="G61" s="2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20"/>
      <c r="C62" s="5"/>
      <c r="D62" s="5"/>
      <c r="E62" s="5"/>
      <c r="F62" s="5"/>
      <c r="G62" s="2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20"/>
      <c r="C63" s="5"/>
      <c r="D63" s="5"/>
      <c r="E63" s="5"/>
      <c r="F63" s="5"/>
      <c r="G63" s="2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20"/>
      <c r="C64" s="5"/>
      <c r="D64" s="5"/>
      <c r="E64" s="5"/>
      <c r="F64" s="5"/>
      <c r="G64" s="2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20"/>
      <c r="C65" s="5"/>
      <c r="D65" s="5"/>
      <c r="E65" s="5"/>
      <c r="F65" s="5"/>
      <c r="G65" s="2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20"/>
      <c r="C66" s="5"/>
      <c r="D66" s="5"/>
      <c r="E66" s="5"/>
      <c r="F66" s="5"/>
      <c r="G66" s="2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20"/>
      <c r="C67" s="5"/>
      <c r="D67" s="5"/>
      <c r="E67" s="5"/>
      <c r="F67" s="5"/>
      <c r="G67" s="2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20"/>
      <c r="C68" s="5"/>
      <c r="D68" s="5"/>
      <c r="E68" s="5"/>
      <c r="F68" s="5"/>
      <c r="G68" s="2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20"/>
      <c r="C69" s="5"/>
      <c r="D69" s="5"/>
      <c r="E69" s="5"/>
      <c r="F69" s="5"/>
      <c r="G69" s="2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20"/>
      <c r="C70" s="5"/>
      <c r="D70" s="5"/>
      <c r="E70" s="5"/>
      <c r="F70" s="5"/>
      <c r="G70" s="2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20"/>
      <c r="C71" s="5"/>
      <c r="D71" s="5"/>
      <c r="E71" s="5"/>
      <c r="F71" s="5"/>
      <c r="G71" s="2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20"/>
      <c r="C72" s="5"/>
      <c r="D72" s="5"/>
      <c r="E72" s="5"/>
      <c r="F72" s="5"/>
      <c r="G72" s="2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20"/>
      <c r="C73" s="5"/>
      <c r="D73" s="5"/>
      <c r="E73" s="5"/>
      <c r="F73" s="5"/>
      <c r="G73" s="2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20"/>
      <c r="C74" s="5"/>
      <c r="D74" s="5"/>
      <c r="E74" s="5"/>
      <c r="F74" s="5"/>
      <c r="G74" s="2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20"/>
      <c r="C75" s="5"/>
      <c r="D75" s="5"/>
      <c r="E75" s="5"/>
      <c r="F75" s="5"/>
      <c r="G75" s="2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20"/>
      <c r="C76" s="5"/>
      <c r="D76" s="5"/>
      <c r="E76" s="5"/>
      <c r="F76" s="5"/>
      <c r="G76" s="2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20"/>
      <c r="C77" s="5"/>
      <c r="D77" s="5"/>
      <c r="E77" s="5"/>
      <c r="F77" s="5"/>
      <c r="G77" s="2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20"/>
      <c r="C78" s="5"/>
      <c r="D78" s="5"/>
      <c r="E78" s="5"/>
      <c r="F78" s="5"/>
      <c r="G78" s="2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20"/>
      <c r="C79" s="5"/>
      <c r="D79" s="5"/>
      <c r="E79" s="5"/>
      <c r="F79" s="5"/>
      <c r="G79" s="2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20"/>
      <c r="C80" s="5"/>
      <c r="D80" s="5"/>
      <c r="E80" s="5"/>
      <c r="F80" s="5"/>
      <c r="G80" s="2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20"/>
      <c r="C81" s="5"/>
      <c r="D81" s="5"/>
      <c r="E81" s="5"/>
      <c r="F81" s="5"/>
      <c r="G81" s="2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20"/>
      <c r="C82" s="5"/>
      <c r="D82" s="5"/>
      <c r="E82" s="5"/>
      <c r="F82" s="5"/>
      <c r="G82" s="2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20"/>
      <c r="C83" s="5"/>
      <c r="D83" s="5"/>
      <c r="E83" s="5"/>
      <c r="F83" s="5"/>
      <c r="G83" s="2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20"/>
      <c r="C84" s="5"/>
      <c r="D84" s="5"/>
      <c r="E84" s="5"/>
      <c r="F84" s="5"/>
      <c r="G84" s="2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20"/>
      <c r="C85" s="5"/>
      <c r="D85" s="5"/>
      <c r="E85" s="5"/>
      <c r="F85" s="5"/>
      <c r="G85" s="2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20"/>
      <c r="C86" s="5"/>
      <c r="D86" s="5"/>
      <c r="E86" s="5"/>
      <c r="F86" s="5"/>
      <c r="G86" s="2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20"/>
      <c r="C87" s="5"/>
      <c r="D87" s="5"/>
      <c r="E87" s="5"/>
      <c r="F87" s="5"/>
      <c r="G87" s="2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20"/>
      <c r="C88" s="5"/>
      <c r="D88" s="5"/>
      <c r="E88" s="5"/>
      <c r="F88" s="5"/>
      <c r="G88" s="2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20"/>
      <c r="C89" s="5"/>
      <c r="D89" s="5"/>
      <c r="E89" s="5"/>
      <c r="F89" s="5"/>
      <c r="G89" s="2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20"/>
      <c r="C90" s="5"/>
      <c r="D90" s="5"/>
      <c r="E90" s="5"/>
      <c r="F90" s="5"/>
      <c r="G90" s="2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20"/>
      <c r="C91" s="5"/>
      <c r="D91" s="5"/>
      <c r="E91" s="5"/>
      <c r="F91" s="5"/>
      <c r="G91" s="2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20"/>
      <c r="C92" s="5"/>
      <c r="D92" s="5"/>
      <c r="E92" s="5"/>
      <c r="F92" s="5"/>
      <c r="G92" s="2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20"/>
      <c r="C93" s="5"/>
      <c r="D93" s="5"/>
      <c r="E93" s="5"/>
      <c r="F93" s="5"/>
      <c r="G93" s="2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20"/>
      <c r="C94" s="5"/>
      <c r="D94" s="5"/>
      <c r="E94" s="5"/>
      <c r="F94" s="5"/>
      <c r="G94" s="2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20"/>
      <c r="C95" s="5"/>
      <c r="D95" s="5"/>
      <c r="E95" s="5"/>
      <c r="F95" s="5"/>
      <c r="G95" s="2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20"/>
      <c r="C96" s="5"/>
      <c r="D96" s="5"/>
      <c r="E96" s="5"/>
      <c r="F96" s="5"/>
      <c r="G96" s="2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20"/>
      <c r="C97" s="5"/>
      <c r="D97" s="5"/>
      <c r="E97" s="5"/>
      <c r="F97" s="5"/>
      <c r="G97" s="2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20"/>
      <c r="C98" s="5"/>
      <c r="D98" s="5"/>
      <c r="E98" s="5"/>
      <c r="F98" s="5"/>
      <c r="G98" s="2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20"/>
      <c r="C99" s="5"/>
      <c r="D99" s="5"/>
      <c r="E99" s="5"/>
      <c r="F99" s="5"/>
      <c r="G99" s="2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20"/>
      <c r="C100" s="5"/>
      <c r="D100" s="5"/>
      <c r="E100" s="5"/>
      <c r="F100" s="5"/>
      <c r="G100" s="2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20"/>
      <c r="C101" s="5"/>
      <c r="D101" s="5"/>
      <c r="E101" s="5"/>
      <c r="F101" s="5"/>
      <c r="G101" s="2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20"/>
      <c r="C102" s="5"/>
      <c r="D102" s="5"/>
      <c r="E102" s="5"/>
      <c r="F102" s="5"/>
      <c r="G102" s="2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20"/>
      <c r="C103" s="5"/>
      <c r="D103" s="5"/>
      <c r="E103" s="5"/>
      <c r="F103" s="5"/>
      <c r="G103" s="2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20"/>
      <c r="C104" s="5"/>
      <c r="D104" s="5"/>
      <c r="E104" s="5"/>
      <c r="F104" s="5"/>
      <c r="G104" s="2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20"/>
      <c r="C105" s="5"/>
      <c r="D105" s="5"/>
      <c r="E105" s="5"/>
      <c r="F105" s="5"/>
      <c r="G105" s="2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20"/>
      <c r="C106" s="5"/>
      <c r="D106" s="5"/>
      <c r="E106" s="5"/>
      <c r="F106" s="5"/>
      <c r="G106" s="2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20"/>
      <c r="C107" s="5"/>
      <c r="D107" s="5"/>
      <c r="E107" s="5"/>
      <c r="F107" s="5"/>
      <c r="G107" s="2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20"/>
      <c r="C108" s="5"/>
      <c r="D108" s="5"/>
      <c r="E108" s="5"/>
      <c r="F108" s="5"/>
      <c r="G108" s="2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20"/>
      <c r="C109" s="5"/>
      <c r="D109" s="5"/>
      <c r="E109" s="5"/>
      <c r="F109" s="5"/>
      <c r="G109" s="2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20"/>
      <c r="C110" s="5"/>
      <c r="D110" s="5"/>
      <c r="E110" s="5"/>
      <c r="F110" s="5"/>
      <c r="G110" s="2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20"/>
      <c r="C111" s="5"/>
      <c r="D111" s="5"/>
      <c r="E111" s="5"/>
      <c r="F111" s="5"/>
      <c r="G111" s="2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20"/>
      <c r="C112" s="5"/>
      <c r="D112" s="5"/>
      <c r="E112" s="5"/>
      <c r="F112" s="5"/>
      <c r="G112" s="2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20"/>
      <c r="C113" s="5"/>
      <c r="D113" s="5"/>
      <c r="E113" s="5"/>
      <c r="F113" s="5"/>
      <c r="G113" s="2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20"/>
      <c r="C114" s="5"/>
      <c r="D114" s="5"/>
      <c r="E114" s="5"/>
      <c r="F114" s="5"/>
      <c r="G114" s="2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20"/>
      <c r="C115" s="5"/>
      <c r="D115" s="5"/>
      <c r="E115" s="5"/>
      <c r="F115" s="5"/>
      <c r="G115" s="2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20"/>
      <c r="C116" s="5"/>
      <c r="D116" s="5"/>
      <c r="E116" s="5"/>
      <c r="F116" s="5"/>
      <c r="G116" s="2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20"/>
      <c r="C117" s="5"/>
      <c r="D117" s="5"/>
      <c r="E117" s="5"/>
      <c r="F117" s="5"/>
      <c r="G117" s="2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20"/>
      <c r="C118" s="5"/>
      <c r="D118" s="5"/>
      <c r="E118" s="5"/>
      <c r="F118" s="5"/>
      <c r="G118" s="2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20"/>
      <c r="C119" s="5"/>
      <c r="D119" s="5"/>
      <c r="E119" s="5"/>
      <c r="F119" s="5"/>
      <c r="G119" s="2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20"/>
      <c r="C120" s="5"/>
      <c r="D120" s="5"/>
      <c r="E120" s="5"/>
      <c r="F120" s="5"/>
      <c r="G120" s="2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20"/>
      <c r="C121" s="5"/>
      <c r="D121" s="5"/>
      <c r="E121" s="5"/>
      <c r="F121" s="5"/>
      <c r="G121" s="2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20"/>
      <c r="C122" s="5"/>
      <c r="D122" s="5"/>
      <c r="E122" s="5"/>
      <c r="F122" s="5"/>
      <c r="G122" s="2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20"/>
      <c r="C123" s="5"/>
      <c r="D123" s="5"/>
      <c r="E123" s="5"/>
      <c r="F123" s="5"/>
      <c r="G123" s="2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20"/>
      <c r="C124" s="5"/>
      <c r="D124" s="5"/>
      <c r="E124" s="5"/>
      <c r="F124" s="5"/>
      <c r="G124" s="2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20"/>
      <c r="C125" s="5"/>
      <c r="D125" s="5"/>
      <c r="E125" s="5"/>
      <c r="F125" s="5"/>
      <c r="G125" s="2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20"/>
      <c r="C126" s="5"/>
      <c r="D126" s="5"/>
      <c r="E126" s="5"/>
      <c r="F126" s="5"/>
      <c r="G126" s="2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20"/>
      <c r="C127" s="5"/>
      <c r="D127" s="5"/>
      <c r="E127" s="5"/>
      <c r="F127" s="5"/>
      <c r="G127" s="2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20"/>
      <c r="C128" s="5"/>
      <c r="D128" s="5"/>
      <c r="E128" s="5"/>
      <c r="F128" s="5"/>
      <c r="G128" s="20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20"/>
      <c r="C129" s="5"/>
      <c r="D129" s="5"/>
      <c r="E129" s="5"/>
      <c r="F129" s="5"/>
      <c r="G129" s="20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20"/>
      <c r="C130" s="5"/>
      <c r="D130" s="5"/>
      <c r="E130" s="5"/>
      <c r="F130" s="5"/>
      <c r="G130" s="2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20"/>
      <c r="C131" s="5"/>
      <c r="D131" s="5"/>
      <c r="E131" s="5"/>
      <c r="F131" s="5"/>
      <c r="G131" s="20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20"/>
      <c r="C132" s="5"/>
      <c r="D132" s="5"/>
      <c r="E132" s="5"/>
      <c r="F132" s="5"/>
      <c r="G132" s="2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20"/>
      <c r="C133" s="5"/>
      <c r="D133" s="5"/>
      <c r="E133" s="5"/>
      <c r="F133" s="5"/>
      <c r="G133" s="2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20"/>
      <c r="C134" s="5"/>
      <c r="D134" s="5"/>
      <c r="E134" s="5"/>
      <c r="F134" s="5"/>
      <c r="G134" s="2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20"/>
      <c r="C135" s="5"/>
      <c r="D135" s="5"/>
      <c r="E135" s="5"/>
      <c r="F135" s="5"/>
      <c r="G135" s="2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20"/>
      <c r="C136" s="5"/>
      <c r="D136" s="5"/>
      <c r="E136" s="5"/>
      <c r="F136" s="5"/>
      <c r="G136" s="20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20"/>
      <c r="C137" s="5"/>
      <c r="D137" s="5"/>
      <c r="E137" s="5"/>
      <c r="F137" s="5"/>
      <c r="G137" s="2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20"/>
      <c r="C138" s="5"/>
      <c r="D138" s="5"/>
      <c r="E138" s="5"/>
      <c r="F138" s="5"/>
      <c r="G138" s="2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20"/>
      <c r="C139" s="5"/>
      <c r="D139" s="5"/>
      <c r="E139" s="5"/>
      <c r="F139" s="5"/>
      <c r="G139" s="2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20"/>
      <c r="C140" s="5"/>
      <c r="D140" s="5"/>
      <c r="E140" s="5"/>
      <c r="F140" s="5"/>
      <c r="G140" s="2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20"/>
      <c r="C141" s="5"/>
      <c r="D141" s="5"/>
      <c r="E141" s="5"/>
      <c r="F141" s="5"/>
      <c r="G141" s="20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20"/>
      <c r="C142" s="5"/>
      <c r="D142" s="5"/>
      <c r="E142" s="5"/>
      <c r="F142" s="5"/>
      <c r="G142" s="2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20"/>
      <c r="C143" s="5"/>
      <c r="D143" s="5"/>
      <c r="E143" s="5"/>
      <c r="F143" s="5"/>
      <c r="G143" s="2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20"/>
      <c r="C144" s="5"/>
      <c r="D144" s="5"/>
      <c r="E144" s="5"/>
      <c r="F144" s="5"/>
      <c r="G144" s="2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20"/>
      <c r="C145" s="5"/>
      <c r="D145" s="5"/>
      <c r="E145" s="5"/>
      <c r="F145" s="5"/>
      <c r="G145" s="20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20"/>
      <c r="C146" s="5"/>
      <c r="D146" s="5"/>
      <c r="E146" s="5"/>
      <c r="F146" s="5"/>
      <c r="G146" s="20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20"/>
      <c r="C147" s="5"/>
      <c r="D147" s="5"/>
      <c r="E147" s="5"/>
      <c r="F147" s="5"/>
      <c r="G147" s="2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20"/>
      <c r="C148" s="5"/>
      <c r="D148" s="5"/>
      <c r="E148" s="5"/>
      <c r="F148" s="5"/>
      <c r="G148" s="2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20"/>
      <c r="C149" s="5"/>
      <c r="D149" s="5"/>
      <c r="E149" s="5"/>
      <c r="F149" s="5"/>
      <c r="G149" s="20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20"/>
      <c r="C150" s="5"/>
      <c r="D150" s="5"/>
      <c r="E150" s="5"/>
      <c r="F150" s="5"/>
      <c r="G150" s="2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20"/>
      <c r="C151" s="5"/>
      <c r="D151" s="5"/>
      <c r="E151" s="5"/>
      <c r="F151" s="5"/>
      <c r="G151" s="20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20"/>
      <c r="C152" s="5"/>
      <c r="D152" s="5"/>
      <c r="E152" s="5"/>
      <c r="F152" s="5"/>
      <c r="G152" s="20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20"/>
      <c r="C153" s="5"/>
      <c r="D153" s="5"/>
      <c r="E153" s="5"/>
      <c r="F153" s="5"/>
      <c r="G153" s="20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20"/>
      <c r="C154" s="5"/>
      <c r="D154" s="5"/>
      <c r="E154" s="5"/>
      <c r="F154" s="5"/>
      <c r="G154" s="20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20"/>
      <c r="C155" s="5"/>
      <c r="D155" s="5"/>
      <c r="E155" s="5"/>
      <c r="F155" s="5"/>
      <c r="G155" s="20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20"/>
      <c r="C156" s="5"/>
      <c r="D156" s="5"/>
      <c r="E156" s="5"/>
      <c r="F156" s="5"/>
      <c r="G156" s="2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20"/>
      <c r="C157" s="5"/>
      <c r="D157" s="5"/>
      <c r="E157" s="5"/>
      <c r="F157" s="5"/>
      <c r="G157" s="20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20"/>
      <c r="C158" s="5"/>
      <c r="D158" s="5"/>
      <c r="E158" s="5"/>
      <c r="F158" s="5"/>
      <c r="G158" s="2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20"/>
      <c r="C159" s="5"/>
      <c r="D159" s="5"/>
      <c r="E159" s="5"/>
      <c r="F159" s="5"/>
      <c r="G159" s="20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20"/>
      <c r="C160" s="5"/>
      <c r="D160" s="5"/>
      <c r="E160" s="5"/>
      <c r="F160" s="5"/>
      <c r="G160" s="2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20"/>
      <c r="C161" s="5"/>
      <c r="D161" s="5"/>
      <c r="E161" s="5"/>
      <c r="F161" s="5"/>
      <c r="G161" s="20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20"/>
      <c r="C162" s="5"/>
      <c r="D162" s="5"/>
      <c r="E162" s="5"/>
      <c r="F162" s="5"/>
      <c r="G162" s="2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20"/>
      <c r="C163" s="5"/>
      <c r="D163" s="5"/>
      <c r="E163" s="5"/>
      <c r="F163" s="5"/>
      <c r="G163" s="20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20"/>
      <c r="C164" s="5"/>
      <c r="D164" s="5"/>
      <c r="E164" s="5"/>
      <c r="F164" s="5"/>
      <c r="G164" s="2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20"/>
      <c r="C165" s="5"/>
      <c r="D165" s="5"/>
      <c r="E165" s="5"/>
      <c r="F165" s="5"/>
      <c r="G165" s="20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20"/>
      <c r="C166" s="5"/>
      <c r="D166" s="5"/>
      <c r="E166" s="5"/>
      <c r="F166" s="5"/>
      <c r="G166" s="2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20"/>
      <c r="C167" s="5"/>
      <c r="D167" s="5"/>
      <c r="E167" s="5"/>
      <c r="F167" s="5"/>
      <c r="G167" s="20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20"/>
      <c r="C168" s="5"/>
      <c r="D168" s="5"/>
      <c r="E168" s="5"/>
      <c r="F168" s="5"/>
      <c r="G168" s="20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20"/>
      <c r="C169" s="5"/>
      <c r="D169" s="5"/>
      <c r="E169" s="5"/>
      <c r="F169" s="5"/>
      <c r="G169" s="20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20"/>
      <c r="C170" s="5"/>
      <c r="D170" s="5"/>
      <c r="E170" s="5"/>
      <c r="F170" s="5"/>
      <c r="G170" s="2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20"/>
      <c r="C171" s="5"/>
      <c r="D171" s="5"/>
      <c r="E171" s="5"/>
      <c r="F171" s="5"/>
      <c r="G171" s="20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20"/>
      <c r="C172" s="5"/>
      <c r="D172" s="5"/>
      <c r="E172" s="5"/>
      <c r="F172" s="5"/>
      <c r="G172" s="20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20"/>
      <c r="C173" s="5"/>
      <c r="D173" s="5"/>
      <c r="E173" s="5"/>
      <c r="F173" s="5"/>
      <c r="G173" s="2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20"/>
      <c r="C174" s="5"/>
      <c r="D174" s="5"/>
      <c r="E174" s="5"/>
      <c r="F174" s="5"/>
      <c r="G174" s="2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20"/>
      <c r="C175" s="5"/>
      <c r="D175" s="5"/>
      <c r="E175" s="5"/>
      <c r="F175" s="5"/>
      <c r="G175" s="20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20"/>
      <c r="C176" s="5"/>
      <c r="D176" s="5"/>
      <c r="E176" s="5"/>
      <c r="F176" s="5"/>
      <c r="G176" s="20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20"/>
      <c r="C177" s="5"/>
      <c r="D177" s="5"/>
      <c r="E177" s="5"/>
      <c r="F177" s="5"/>
      <c r="G177" s="2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20"/>
      <c r="C178" s="5"/>
      <c r="D178" s="5"/>
      <c r="E178" s="5"/>
      <c r="F178" s="5"/>
      <c r="G178" s="2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20"/>
      <c r="C179" s="5"/>
      <c r="D179" s="5"/>
      <c r="E179" s="5"/>
      <c r="F179" s="5"/>
      <c r="G179" s="2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20"/>
      <c r="C180" s="5"/>
      <c r="D180" s="5"/>
      <c r="E180" s="5"/>
      <c r="F180" s="5"/>
      <c r="G180" s="2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20"/>
      <c r="C181" s="5"/>
      <c r="D181" s="5"/>
      <c r="E181" s="5"/>
      <c r="F181" s="5"/>
      <c r="G181" s="20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20"/>
      <c r="C182" s="5"/>
      <c r="D182" s="5"/>
      <c r="E182" s="5"/>
      <c r="F182" s="5"/>
      <c r="G182" s="20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20"/>
      <c r="C183" s="5"/>
      <c r="D183" s="5"/>
      <c r="E183" s="5"/>
      <c r="F183" s="5"/>
      <c r="G183" s="20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20"/>
      <c r="C184" s="5"/>
      <c r="D184" s="5"/>
      <c r="E184" s="5"/>
      <c r="F184" s="5"/>
      <c r="G184" s="20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20"/>
      <c r="C185" s="5"/>
      <c r="D185" s="5"/>
      <c r="E185" s="5"/>
      <c r="F185" s="5"/>
      <c r="G185" s="20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20"/>
      <c r="C186" s="5"/>
      <c r="D186" s="5"/>
      <c r="E186" s="5"/>
      <c r="F186" s="5"/>
      <c r="G186" s="20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20"/>
      <c r="C187" s="5"/>
      <c r="D187" s="5"/>
      <c r="E187" s="5"/>
      <c r="F187" s="5"/>
      <c r="G187" s="20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20"/>
      <c r="C188" s="5"/>
      <c r="D188" s="5"/>
      <c r="E188" s="5"/>
      <c r="F188" s="5"/>
      <c r="G188" s="20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20"/>
      <c r="C189" s="5"/>
      <c r="D189" s="5"/>
      <c r="E189" s="5"/>
      <c r="F189" s="5"/>
      <c r="G189" s="20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20"/>
      <c r="C190" s="5"/>
      <c r="D190" s="5"/>
      <c r="E190" s="5"/>
      <c r="F190" s="5"/>
      <c r="G190" s="2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20"/>
      <c r="C191" s="5"/>
      <c r="D191" s="5"/>
      <c r="E191" s="5"/>
      <c r="F191" s="5"/>
      <c r="G191" s="20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20"/>
      <c r="C192" s="5"/>
      <c r="D192" s="5"/>
      <c r="E192" s="5"/>
      <c r="F192" s="5"/>
      <c r="G192" s="2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20"/>
      <c r="C193" s="5"/>
      <c r="D193" s="5"/>
      <c r="E193" s="5"/>
      <c r="F193" s="5"/>
      <c r="G193" s="20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20"/>
      <c r="C194" s="5"/>
      <c r="D194" s="5"/>
      <c r="E194" s="5"/>
      <c r="F194" s="5"/>
      <c r="G194" s="20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20"/>
      <c r="C195" s="5"/>
      <c r="D195" s="5"/>
      <c r="E195" s="5"/>
      <c r="F195" s="5"/>
      <c r="G195" s="20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20"/>
      <c r="C196" s="5"/>
      <c r="D196" s="5"/>
      <c r="E196" s="5"/>
      <c r="F196" s="5"/>
      <c r="G196" s="20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20"/>
      <c r="C197" s="5"/>
      <c r="D197" s="5"/>
      <c r="E197" s="5"/>
      <c r="F197" s="5"/>
      <c r="G197" s="20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20"/>
      <c r="C198" s="5"/>
      <c r="D198" s="5"/>
      <c r="E198" s="5"/>
      <c r="F198" s="5"/>
      <c r="G198" s="20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20"/>
      <c r="C199" s="5"/>
      <c r="D199" s="5"/>
      <c r="E199" s="5"/>
      <c r="F199" s="5"/>
      <c r="G199" s="20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20"/>
      <c r="C200" s="5"/>
      <c r="D200" s="5"/>
      <c r="E200" s="5"/>
      <c r="F200" s="5"/>
      <c r="G200" s="2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20"/>
      <c r="C201" s="5"/>
      <c r="D201" s="5"/>
      <c r="E201" s="5"/>
      <c r="F201" s="5"/>
      <c r="G201" s="20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20"/>
      <c r="C202" s="5"/>
      <c r="D202" s="5"/>
      <c r="E202" s="5"/>
      <c r="F202" s="5"/>
      <c r="G202" s="20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20"/>
      <c r="C203" s="5"/>
      <c r="D203" s="5"/>
      <c r="E203" s="5"/>
      <c r="F203" s="5"/>
      <c r="G203" s="20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20"/>
      <c r="C204" s="5"/>
      <c r="D204" s="5"/>
      <c r="E204" s="5"/>
      <c r="F204" s="5"/>
      <c r="G204" s="20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20"/>
      <c r="C205" s="5"/>
      <c r="D205" s="5"/>
      <c r="E205" s="5"/>
      <c r="F205" s="5"/>
      <c r="G205" s="20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20"/>
      <c r="C206" s="5"/>
      <c r="D206" s="5"/>
      <c r="E206" s="5"/>
      <c r="F206" s="5"/>
      <c r="G206" s="20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20"/>
      <c r="C207" s="5"/>
      <c r="D207" s="5"/>
      <c r="E207" s="5"/>
      <c r="F207" s="5"/>
      <c r="G207" s="20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20"/>
      <c r="C208" s="5"/>
      <c r="D208" s="5"/>
      <c r="E208" s="5"/>
      <c r="F208" s="5"/>
      <c r="G208" s="20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20"/>
      <c r="C209" s="5"/>
      <c r="D209" s="5"/>
      <c r="E209" s="5"/>
      <c r="F209" s="5"/>
      <c r="G209" s="20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20"/>
      <c r="C210" s="5"/>
      <c r="D210" s="5"/>
      <c r="E210" s="5"/>
      <c r="F210" s="5"/>
      <c r="G210" s="2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20"/>
      <c r="C211" s="5"/>
      <c r="D211" s="5"/>
      <c r="E211" s="5"/>
      <c r="F211" s="5"/>
      <c r="G211" s="20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20"/>
      <c r="C212" s="5"/>
      <c r="D212" s="5"/>
      <c r="E212" s="5"/>
      <c r="F212" s="5"/>
      <c r="G212" s="20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20"/>
      <c r="C213" s="5"/>
      <c r="D213" s="5"/>
      <c r="E213" s="5"/>
      <c r="F213" s="5"/>
      <c r="G213" s="20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20"/>
      <c r="C214" s="5"/>
      <c r="D214" s="5"/>
      <c r="E214" s="5"/>
      <c r="F214" s="5"/>
      <c r="G214" s="2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20"/>
      <c r="C215" s="5"/>
      <c r="D215" s="5"/>
      <c r="E215" s="5"/>
      <c r="F215" s="5"/>
      <c r="G215" s="20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20"/>
      <c r="C216" s="5"/>
      <c r="D216" s="5"/>
      <c r="E216" s="5"/>
      <c r="F216" s="5"/>
      <c r="G216" s="20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20"/>
      <c r="C217" s="5"/>
      <c r="D217" s="5"/>
      <c r="E217" s="5"/>
      <c r="F217" s="5"/>
      <c r="G217" s="20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20"/>
      <c r="C218" s="5"/>
      <c r="D218" s="5"/>
      <c r="E218" s="5"/>
      <c r="F218" s="5"/>
      <c r="G218" s="20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20"/>
      <c r="C219" s="5"/>
      <c r="D219" s="5"/>
      <c r="E219" s="5"/>
      <c r="F219" s="5"/>
      <c r="G219" s="20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20"/>
      <c r="C220" s="5"/>
      <c r="D220" s="5"/>
      <c r="E220" s="5"/>
      <c r="F220" s="5"/>
      <c r="G220" s="2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1</cp:lastModifiedBy>
  <cp:lastPrinted>2022-08-22T06:08:58Z</cp:lastPrinted>
  <dcterms:created xsi:type="dcterms:W3CDTF">2020-05-15T11:20:41Z</dcterms:created>
  <dcterms:modified xsi:type="dcterms:W3CDTF">2022-08-22T06:09:42Z</dcterms:modified>
</cp:coreProperties>
</file>